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E8FE0F43-35C7-483B-9BE6-D35F34239FB8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TH Rohdaten" sheetId="1" r:id="rId1"/>
    <sheet name="TH kodiert" sheetId="2" r:id="rId2"/>
  </sheets>
  <definedNames>
    <definedName name="_xlnm.Print_Area" localSheetId="1">'TH kodiert'!$A$1:$AO$117</definedName>
    <definedName name="_xlnm.Print_Area" localSheetId="0">'TH Rohdaten'!$A$1:$AO$117</definedName>
    <definedName name="_xlnm.Print_Titles" localSheetId="1">'TH kodiert'!$B:$B,'TH kodiert'!$1:$1</definedName>
    <definedName name="_xlnm.Print_Titles" localSheetId="0">'TH Rohdaten'!$B:$B,'TH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17" i="2" l="1"/>
  <c r="AM117" i="2"/>
  <c r="AD117" i="2"/>
  <c r="AA117" i="2"/>
  <c r="Y117" i="2"/>
  <c r="Z117" i="2" s="1"/>
  <c r="AB117" i="2" s="1"/>
  <c r="AN116" i="2"/>
  <c r="AM116" i="2"/>
  <c r="AD116" i="2"/>
  <c r="AA116" i="2"/>
  <c r="Y116" i="2"/>
  <c r="Z116" i="2" s="1"/>
  <c r="AB116" i="2" s="1"/>
  <c r="AN115" i="2"/>
  <c r="AM115" i="2"/>
  <c r="AD115" i="2"/>
  <c r="AA115" i="2"/>
  <c r="Y115" i="2"/>
  <c r="Z115" i="2" s="1"/>
  <c r="AB115" i="2" s="1"/>
  <c r="AN114" i="2"/>
  <c r="AM114" i="2"/>
  <c r="AD114" i="2"/>
  <c r="AA114" i="2"/>
  <c r="Y114" i="2"/>
  <c r="Z114" i="2" s="1"/>
  <c r="AB114" i="2" s="1"/>
  <c r="AN113" i="2"/>
  <c r="AM113" i="2"/>
  <c r="AD113" i="2"/>
  <c r="AA113" i="2"/>
  <c r="Y113" i="2"/>
  <c r="Z113" i="2" s="1"/>
  <c r="AB113" i="2" s="1"/>
  <c r="AN112" i="2"/>
  <c r="AM112" i="2"/>
  <c r="AD112" i="2"/>
  <c r="AA112" i="2"/>
  <c r="Y112" i="2"/>
  <c r="Z112" i="2" s="1"/>
  <c r="AB112" i="2" s="1"/>
  <c r="AN111" i="2"/>
  <c r="AM111" i="2"/>
  <c r="AD111" i="2"/>
  <c r="AA111" i="2"/>
  <c r="Y111" i="2"/>
  <c r="Z111" i="2" s="1"/>
  <c r="AB111" i="2" s="1"/>
  <c r="AN110" i="2"/>
  <c r="AM110" i="2"/>
  <c r="AD110" i="2"/>
  <c r="AA110" i="2"/>
  <c r="Y110" i="2"/>
  <c r="Z110" i="2" s="1"/>
  <c r="AB110" i="2" s="1"/>
  <c r="AN109" i="2"/>
  <c r="AM109" i="2"/>
  <c r="AD109" i="2"/>
  <c r="AC109" i="2"/>
  <c r="AA109" i="2"/>
  <c r="Z109" i="2"/>
  <c r="AB109" i="2" s="1"/>
  <c r="AN108" i="2"/>
  <c r="AM108" i="2"/>
  <c r="AD108" i="2"/>
  <c r="AC108" i="2"/>
  <c r="AB108" i="2"/>
  <c r="AA108" i="2"/>
  <c r="Z108" i="2"/>
  <c r="AN107" i="2"/>
  <c r="AM107" i="2"/>
  <c r="AD107" i="2"/>
  <c r="AC107" i="2"/>
  <c r="AB107" i="2"/>
  <c r="AA107" i="2"/>
  <c r="Z107" i="2"/>
  <c r="AN106" i="2"/>
  <c r="AM106" i="2"/>
  <c r="AD106" i="2"/>
  <c r="AC106" i="2"/>
  <c r="AA106" i="2"/>
  <c r="Z106" i="2"/>
  <c r="AB106" i="2" s="1"/>
  <c r="AN105" i="2"/>
  <c r="AM105" i="2"/>
  <c r="AD105" i="2"/>
  <c r="AC105" i="2"/>
  <c r="AA105" i="2"/>
  <c r="Z105" i="2"/>
  <c r="AB105" i="2" s="1"/>
  <c r="AN104" i="2"/>
  <c r="AM104" i="2"/>
  <c r="AD104" i="2"/>
  <c r="AC104" i="2"/>
  <c r="AB104" i="2"/>
  <c r="AA104" i="2"/>
  <c r="Z104" i="2"/>
  <c r="AN103" i="2"/>
  <c r="AM103" i="2"/>
  <c r="AD103" i="2"/>
  <c r="AC103" i="2"/>
  <c r="AB103" i="2"/>
  <c r="AA103" i="2"/>
  <c r="Z103" i="2"/>
  <c r="AN102" i="2"/>
  <c r="AM102" i="2"/>
  <c r="AD102" i="2"/>
  <c r="AC102" i="2"/>
  <c r="AA102" i="2"/>
  <c r="Z102" i="2"/>
  <c r="AB102" i="2" s="1"/>
  <c r="AN101" i="2"/>
  <c r="AM101" i="2"/>
  <c r="AD101" i="2"/>
  <c r="AC101" i="2"/>
  <c r="AA101" i="2"/>
  <c r="Z101" i="2"/>
  <c r="AB101" i="2" s="1"/>
  <c r="AN100" i="2"/>
  <c r="AM100" i="2"/>
  <c r="AD100" i="2"/>
  <c r="AC100" i="2"/>
  <c r="AB100" i="2"/>
  <c r="AA100" i="2"/>
  <c r="Z100" i="2"/>
  <c r="AN99" i="2"/>
  <c r="AM99" i="2"/>
  <c r="AD99" i="2"/>
  <c r="AC99" i="2"/>
  <c r="AB99" i="2"/>
  <c r="AA99" i="2"/>
  <c r="Z99" i="2"/>
  <c r="AN98" i="2"/>
  <c r="AM98" i="2"/>
  <c r="AD98" i="2"/>
  <c r="AA98" i="2"/>
  <c r="Z98" i="2"/>
  <c r="AB98" i="2" s="1"/>
  <c r="Y98" i="2"/>
  <c r="AC98" i="2" s="1"/>
  <c r="AN97" i="2"/>
  <c r="AM97" i="2"/>
  <c r="AD97" i="2"/>
  <c r="AC97" i="2"/>
  <c r="AA97" i="2"/>
  <c r="Z97" i="2"/>
  <c r="AB97" i="2" s="1"/>
  <c r="AN96" i="2"/>
  <c r="AM96" i="2"/>
  <c r="AD96" i="2"/>
  <c r="AC96" i="2"/>
  <c r="AA96" i="2"/>
  <c r="Z96" i="2"/>
  <c r="AB96" i="2" s="1"/>
  <c r="AN95" i="2"/>
  <c r="AM95" i="2"/>
  <c r="AD95" i="2"/>
  <c r="AC95" i="2"/>
  <c r="AB95" i="2"/>
  <c r="AA95" i="2"/>
  <c r="Y95" i="2"/>
  <c r="Z95" i="2" s="1"/>
  <c r="AN94" i="2"/>
  <c r="AM94" i="2"/>
  <c r="AD94" i="2"/>
  <c r="AA94" i="2"/>
  <c r="Y94" i="2"/>
  <c r="Z94" i="2" s="1"/>
  <c r="AB94" i="2" s="1"/>
  <c r="AN93" i="2"/>
  <c r="AM93" i="2"/>
  <c r="AD93" i="2"/>
  <c r="AC93" i="2"/>
  <c r="AA93" i="2"/>
  <c r="Y93" i="2"/>
  <c r="Z93" i="2" s="1"/>
  <c r="AB93" i="2" s="1"/>
  <c r="AN92" i="2"/>
  <c r="AM92" i="2"/>
  <c r="AD92" i="2"/>
  <c r="AB92" i="2"/>
  <c r="AA92" i="2"/>
  <c r="Y92" i="2"/>
  <c r="Z92" i="2" s="1"/>
  <c r="AN91" i="2"/>
  <c r="AM91" i="2"/>
  <c r="AD91" i="2"/>
  <c r="AC91" i="2"/>
  <c r="AB91" i="2"/>
  <c r="AA91" i="2"/>
  <c r="Y91" i="2"/>
  <c r="Z91" i="2" s="1"/>
  <c r="AN90" i="2"/>
  <c r="AM90" i="2"/>
  <c r="AD90" i="2"/>
  <c r="AA90" i="2"/>
  <c r="Y90" i="2"/>
  <c r="Z90" i="2" s="1"/>
  <c r="AB90" i="2" s="1"/>
  <c r="AN89" i="2"/>
  <c r="AM89" i="2"/>
  <c r="AD89" i="2"/>
  <c r="AC89" i="2"/>
  <c r="AA89" i="2"/>
  <c r="Y89" i="2"/>
  <c r="Z89" i="2" s="1"/>
  <c r="AB89" i="2" s="1"/>
  <c r="AN88" i="2"/>
  <c r="AM88" i="2"/>
  <c r="AD88" i="2"/>
  <c r="AB88" i="2"/>
  <c r="AA88" i="2"/>
  <c r="Y88" i="2"/>
  <c r="Z88" i="2" s="1"/>
  <c r="AN87" i="2"/>
  <c r="AM87" i="2"/>
  <c r="AD87" i="2"/>
  <c r="AC87" i="2"/>
  <c r="AB87" i="2"/>
  <c r="AA87" i="2"/>
  <c r="Y87" i="2"/>
  <c r="Z87" i="2" s="1"/>
  <c r="AN86" i="2"/>
  <c r="AM86" i="2"/>
  <c r="AD86" i="2"/>
  <c r="AA86" i="2"/>
  <c r="Y86" i="2"/>
  <c r="Z86" i="2" s="1"/>
  <c r="AB86" i="2" s="1"/>
  <c r="AN85" i="2"/>
  <c r="AM85" i="2"/>
  <c r="AD85" i="2"/>
  <c r="AC85" i="2"/>
  <c r="AA85" i="2"/>
  <c r="Y85" i="2"/>
  <c r="Z85" i="2" s="1"/>
  <c r="AB85" i="2" s="1"/>
  <c r="AN84" i="2"/>
  <c r="AM84" i="2"/>
  <c r="AD84" i="2"/>
  <c r="AB84" i="2"/>
  <c r="AA84" i="2"/>
  <c r="Y84" i="2"/>
  <c r="Z84" i="2" s="1"/>
  <c r="AN83" i="2"/>
  <c r="AM83" i="2"/>
  <c r="AD83" i="2"/>
  <c r="AC83" i="2"/>
  <c r="AB83" i="2"/>
  <c r="AA83" i="2"/>
  <c r="Y83" i="2"/>
  <c r="Z83" i="2" s="1"/>
  <c r="AN82" i="2"/>
  <c r="AM82" i="2"/>
  <c r="AD82" i="2"/>
  <c r="AA82" i="2"/>
  <c r="Y82" i="2"/>
  <c r="Z82" i="2" s="1"/>
  <c r="AB82" i="2" s="1"/>
  <c r="AN81" i="2"/>
  <c r="AM81" i="2"/>
  <c r="AD81" i="2"/>
  <c r="AC81" i="2"/>
  <c r="AA81" i="2"/>
  <c r="Y81" i="2"/>
  <c r="Z81" i="2" s="1"/>
  <c r="AB81" i="2" s="1"/>
  <c r="AN80" i="2"/>
  <c r="AM80" i="2"/>
  <c r="AD80" i="2"/>
  <c r="AB80" i="2"/>
  <c r="AA80" i="2"/>
  <c r="Y80" i="2"/>
  <c r="Z80" i="2" s="1"/>
  <c r="AN79" i="2"/>
  <c r="AM79" i="2"/>
  <c r="AD79" i="2"/>
  <c r="AC79" i="2"/>
  <c r="AB79" i="2"/>
  <c r="AA79" i="2"/>
  <c r="Y79" i="2"/>
  <c r="Z79" i="2" s="1"/>
  <c r="AN78" i="2"/>
  <c r="AM78" i="2"/>
  <c r="AD78" i="2"/>
  <c r="AA78" i="2"/>
  <c r="Y78" i="2"/>
  <c r="Z78" i="2" s="1"/>
  <c r="AB78" i="2" s="1"/>
  <c r="AN77" i="2"/>
  <c r="AM77" i="2"/>
  <c r="AD77" i="2"/>
  <c r="AC77" i="2"/>
  <c r="AA77" i="2"/>
  <c r="Y77" i="2"/>
  <c r="Z77" i="2" s="1"/>
  <c r="AB77" i="2" s="1"/>
  <c r="AN76" i="2"/>
  <c r="AM76" i="2"/>
  <c r="AD76" i="2"/>
  <c r="AB76" i="2"/>
  <c r="AA76" i="2"/>
  <c r="Y76" i="2"/>
  <c r="Z76" i="2" s="1"/>
  <c r="AN75" i="2"/>
  <c r="AM75" i="2"/>
  <c r="AD75" i="2"/>
  <c r="AC75" i="2"/>
  <c r="AB75" i="2"/>
  <c r="AA75" i="2"/>
  <c r="Y75" i="2"/>
  <c r="Z75" i="2" s="1"/>
  <c r="AN74" i="2"/>
  <c r="AM74" i="2"/>
  <c r="AD74" i="2"/>
  <c r="AA74" i="2"/>
  <c r="Y74" i="2"/>
  <c r="Z74" i="2" s="1"/>
  <c r="AB74" i="2" s="1"/>
  <c r="AN73" i="2"/>
  <c r="AM73" i="2"/>
  <c r="AD73" i="2"/>
  <c r="AC73" i="2"/>
  <c r="AA73" i="2"/>
  <c r="Y73" i="2"/>
  <c r="Z73" i="2" s="1"/>
  <c r="AB73" i="2" s="1"/>
  <c r="AN72" i="2"/>
  <c r="AM72" i="2"/>
  <c r="AD72" i="2"/>
  <c r="AC72" i="2"/>
  <c r="AB72" i="2"/>
  <c r="AA72" i="2"/>
  <c r="Y72" i="2"/>
  <c r="Z72" i="2" s="1"/>
  <c r="AN71" i="2"/>
  <c r="AM71" i="2"/>
  <c r="AD71" i="2"/>
  <c r="AC71" i="2"/>
  <c r="AB71" i="2"/>
  <c r="AA71" i="2"/>
  <c r="Y71" i="2"/>
  <c r="Z71" i="2" s="1"/>
  <c r="AN70" i="2"/>
  <c r="AM70" i="2"/>
  <c r="AD70" i="2"/>
  <c r="AA70" i="2"/>
  <c r="Y70" i="2"/>
  <c r="Z70" i="2" s="1"/>
  <c r="AB70" i="2" s="1"/>
  <c r="AN69" i="2"/>
  <c r="AM69" i="2"/>
  <c r="AD69" i="2"/>
  <c r="AC69" i="2"/>
  <c r="AA69" i="2"/>
  <c r="Y69" i="2"/>
  <c r="Z69" i="2" s="1"/>
  <c r="AB69" i="2" s="1"/>
  <c r="AN68" i="2"/>
  <c r="AM68" i="2"/>
  <c r="AD68" i="2"/>
  <c r="AC68" i="2"/>
  <c r="AB68" i="2"/>
  <c r="AA68" i="2"/>
  <c r="Y68" i="2"/>
  <c r="Z68" i="2" s="1"/>
  <c r="AN67" i="2"/>
  <c r="AM67" i="2"/>
  <c r="AD67" i="2"/>
  <c r="AC67" i="2"/>
  <c r="AB67" i="2"/>
  <c r="AA67" i="2"/>
  <c r="Y67" i="2"/>
  <c r="Z67" i="2" s="1"/>
  <c r="AN66" i="2"/>
  <c r="AM66" i="2"/>
  <c r="AD66" i="2"/>
  <c r="AA66" i="2"/>
  <c r="Y66" i="2"/>
  <c r="Z66" i="2" s="1"/>
  <c r="AB66" i="2" s="1"/>
  <c r="AN65" i="2"/>
  <c r="AM65" i="2"/>
  <c r="AD65" i="2"/>
  <c r="AC65" i="2"/>
  <c r="AA65" i="2"/>
  <c r="Y65" i="2"/>
  <c r="Z65" i="2" s="1"/>
  <c r="AB65" i="2" s="1"/>
  <c r="AN64" i="2"/>
  <c r="AM64" i="2"/>
  <c r="AD64" i="2"/>
  <c r="AC64" i="2"/>
  <c r="AB64" i="2"/>
  <c r="AA64" i="2"/>
  <c r="Y64" i="2"/>
  <c r="Z64" i="2" s="1"/>
  <c r="AN63" i="2"/>
  <c r="AM63" i="2"/>
  <c r="AD63" i="2"/>
  <c r="AC63" i="2"/>
  <c r="AB63" i="2"/>
  <c r="AA63" i="2"/>
  <c r="Y63" i="2"/>
  <c r="Z63" i="2" s="1"/>
  <c r="AN62" i="2"/>
  <c r="AM62" i="2"/>
  <c r="AD62" i="2"/>
  <c r="AC62" i="2"/>
  <c r="AA62" i="2"/>
  <c r="Z62" i="2"/>
  <c r="AB62" i="2" s="1"/>
  <c r="AN61" i="2"/>
  <c r="AM61" i="2"/>
  <c r="AD61" i="2"/>
  <c r="AC61" i="2"/>
  <c r="AA61" i="2"/>
  <c r="Y61" i="2"/>
  <c r="Z61" i="2" s="1"/>
  <c r="AB61" i="2" s="1"/>
  <c r="AN60" i="2"/>
  <c r="AM60" i="2"/>
  <c r="AD60" i="2"/>
  <c r="AC60" i="2"/>
  <c r="AB60" i="2"/>
  <c r="AA60" i="2"/>
  <c r="Y60" i="2"/>
  <c r="Z60" i="2" s="1"/>
  <c r="AN59" i="2"/>
  <c r="AM59" i="2"/>
  <c r="AD59" i="2"/>
  <c r="AC59" i="2"/>
  <c r="AB59" i="2"/>
  <c r="AA59" i="2"/>
  <c r="Y59" i="2"/>
  <c r="Z59" i="2" s="1"/>
  <c r="AN58" i="2"/>
  <c r="AM58" i="2"/>
  <c r="AD58" i="2"/>
  <c r="AA58" i="2"/>
  <c r="Y58" i="2"/>
  <c r="Z58" i="2" s="1"/>
  <c r="AB58" i="2" s="1"/>
  <c r="AN57" i="2"/>
  <c r="AM57" i="2"/>
  <c r="AD57" i="2"/>
  <c r="AC57" i="2"/>
  <c r="AA57" i="2"/>
  <c r="Y57" i="2"/>
  <c r="Z57" i="2" s="1"/>
  <c r="AB57" i="2" s="1"/>
  <c r="AN56" i="2"/>
  <c r="AM56" i="2"/>
  <c r="AD56" i="2"/>
  <c r="AC56" i="2"/>
  <c r="AB56" i="2"/>
  <c r="AA56" i="2"/>
  <c r="Y56" i="2"/>
  <c r="Z56" i="2" s="1"/>
  <c r="AN55" i="2"/>
  <c r="AM55" i="2"/>
  <c r="AD55" i="2"/>
  <c r="AC55" i="2"/>
  <c r="AB55" i="2"/>
  <c r="AA55" i="2"/>
  <c r="Y55" i="2"/>
  <c r="Z55" i="2" s="1"/>
  <c r="AM54" i="2"/>
  <c r="AD54" i="2"/>
  <c r="AC54" i="2"/>
  <c r="AA54" i="2"/>
  <c r="Z54" i="2"/>
  <c r="AB54" i="2" s="1"/>
  <c r="AN53" i="2"/>
  <c r="AM53" i="2"/>
  <c r="AD53" i="2"/>
  <c r="AC53" i="2"/>
  <c r="AA53" i="2"/>
  <c r="Z53" i="2"/>
  <c r="AB53" i="2" s="1"/>
  <c r="AM52" i="2"/>
  <c r="AD52" i="2"/>
  <c r="AC52" i="2"/>
  <c r="AB52" i="2"/>
  <c r="AA52" i="2"/>
  <c r="Z52" i="2"/>
  <c r="AM51" i="2"/>
  <c r="AD51" i="2"/>
  <c r="AC51" i="2"/>
  <c r="AA51" i="2"/>
  <c r="Z51" i="2"/>
  <c r="AB51" i="2" s="1"/>
  <c r="AN50" i="2"/>
  <c r="AM50" i="2"/>
  <c r="AD50" i="2"/>
  <c r="AC50" i="2"/>
  <c r="AA50" i="2"/>
  <c r="Z50" i="2"/>
  <c r="AB50" i="2" s="1"/>
  <c r="AN49" i="2"/>
  <c r="AM49" i="2"/>
  <c r="AD49" i="2"/>
  <c r="AC49" i="2"/>
  <c r="AB49" i="2"/>
  <c r="AA49" i="2"/>
  <c r="Y49" i="2"/>
  <c r="Z49" i="2" s="1"/>
  <c r="AN48" i="2"/>
  <c r="AM48" i="2"/>
  <c r="AD48" i="2"/>
  <c r="AC48" i="2"/>
  <c r="AB48" i="2"/>
  <c r="AA48" i="2"/>
  <c r="Y48" i="2"/>
  <c r="Z48" i="2" s="1"/>
  <c r="AN47" i="2"/>
  <c r="AM47" i="2"/>
  <c r="AD47" i="2"/>
  <c r="AC47" i="2"/>
  <c r="AB47" i="2"/>
  <c r="AA47" i="2"/>
  <c r="Z47" i="2"/>
  <c r="AN46" i="2"/>
  <c r="AM46" i="2"/>
  <c r="AD46" i="2"/>
  <c r="AB46" i="2"/>
  <c r="AA46" i="2"/>
  <c r="Z46" i="2"/>
  <c r="Y46" i="2"/>
  <c r="AC46" i="2" s="1"/>
  <c r="AM45" i="2"/>
  <c r="AD45" i="2"/>
  <c r="AC45" i="2"/>
  <c r="AA45" i="2"/>
  <c r="Z45" i="2"/>
  <c r="AB45" i="2" s="1"/>
  <c r="AN44" i="2"/>
  <c r="AM44" i="2"/>
  <c r="AD44" i="2"/>
  <c r="AC44" i="2"/>
  <c r="AA44" i="2"/>
  <c r="Z44" i="2"/>
  <c r="AB44" i="2" s="1"/>
  <c r="AN43" i="2"/>
  <c r="AM43" i="2"/>
  <c r="AD43" i="2"/>
  <c r="AC43" i="2"/>
  <c r="AB43" i="2"/>
  <c r="AA43" i="2"/>
  <c r="Y43" i="2"/>
  <c r="Z43" i="2" s="1"/>
  <c r="AM42" i="2"/>
  <c r="AD42" i="2"/>
  <c r="AC42" i="2"/>
  <c r="AA42" i="2"/>
  <c r="Z42" i="2"/>
  <c r="AB42" i="2" s="1"/>
  <c r="AM41" i="2"/>
  <c r="AD41" i="2"/>
  <c r="AC41" i="2"/>
  <c r="AB41" i="2"/>
  <c r="AA41" i="2"/>
  <c r="Z41" i="2"/>
  <c r="AM40" i="2"/>
  <c r="AD40" i="2"/>
  <c r="AC40" i="2"/>
  <c r="AA40" i="2"/>
  <c r="Z40" i="2"/>
  <c r="AB40" i="2" s="1"/>
  <c r="AN39" i="2"/>
  <c r="AM39" i="2"/>
  <c r="AD39" i="2"/>
  <c r="AC39" i="2"/>
  <c r="AA39" i="2"/>
  <c r="Y39" i="2"/>
  <c r="Z39" i="2" s="1"/>
  <c r="AB39" i="2" s="1"/>
  <c r="AN38" i="2"/>
  <c r="AM38" i="2"/>
  <c r="AD38" i="2"/>
  <c r="AC38" i="2"/>
  <c r="AA38" i="2"/>
  <c r="Y38" i="2"/>
  <c r="Z38" i="2" s="1"/>
  <c r="AB38" i="2" s="1"/>
  <c r="AN37" i="2"/>
  <c r="AM37" i="2"/>
  <c r="AD37" i="2"/>
  <c r="AC37" i="2"/>
  <c r="AA37" i="2"/>
  <c r="Z37" i="2"/>
  <c r="AB37" i="2" s="1"/>
  <c r="AN36" i="2"/>
  <c r="AM36" i="2"/>
  <c r="AD36" i="2"/>
  <c r="AA36" i="2"/>
  <c r="Y36" i="2"/>
  <c r="Z36" i="2" s="1"/>
  <c r="AB36" i="2" s="1"/>
  <c r="AN35" i="2"/>
  <c r="AM35" i="2"/>
  <c r="AD35" i="2"/>
  <c r="AA35" i="2"/>
  <c r="Y35" i="2"/>
  <c r="AC35" i="2" s="1"/>
  <c r="AN34" i="2"/>
  <c r="AM34" i="2"/>
  <c r="AD34" i="2"/>
  <c r="AA34" i="2"/>
  <c r="Y34" i="2"/>
  <c r="Z34" i="2" s="1"/>
  <c r="AB34" i="2" s="1"/>
  <c r="AN33" i="2"/>
  <c r="AM33" i="2"/>
  <c r="AD33" i="2"/>
  <c r="AA33" i="2"/>
  <c r="Y33" i="2"/>
  <c r="AC33" i="2" s="1"/>
  <c r="AN32" i="2"/>
  <c r="AM32" i="2"/>
  <c r="AD32" i="2"/>
  <c r="AA32" i="2"/>
  <c r="Y32" i="2"/>
  <c r="AC32" i="2" s="1"/>
  <c r="AM31" i="2"/>
  <c r="AD31" i="2"/>
  <c r="AC31" i="2"/>
  <c r="AB31" i="2"/>
  <c r="AA31" i="2"/>
  <c r="Z31" i="2"/>
  <c r="AM30" i="2"/>
  <c r="AD30" i="2"/>
  <c r="AC30" i="2"/>
  <c r="AA30" i="2"/>
  <c r="Z30" i="2"/>
  <c r="AB30" i="2" s="1"/>
  <c r="AN29" i="2"/>
  <c r="AM29" i="2"/>
  <c r="AD29" i="2"/>
  <c r="AA29" i="2"/>
  <c r="Y29" i="2"/>
  <c r="Z29" i="2" s="1"/>
  <c r="AB29" i="2" s="1"/>
  <c r="AN28" i="2"/>
  <c r="AM28" i="2"/>
  <c r="AD28" i="2"/>
  <c r="AC28" i="2"/>
  <c r="AB28" i="2"/>
  <c r="AA28" i="2"/>
  <c r="Z28" i="2"/>
  <c r="AN27" i="2"/>
  <c r="AM27" i="2"/>
  <c r="AD27" i="2"/>
  <c r="AC27" i="2"/>
  <c r="AB27" i="2"/>
  <c r="AA27" i="2"/>
  <c r="Y27" i="2"/>
  <c r="Z27" i="2" s="1"/>
  <c r="AN26" i="2"/>
  <c r="AM26" i="2"/>
  <c r="AD26" i="2"/>
  <c r="AA26" i="2"/>
  <c r="Y26" i="2"/>
  <c r="Z26" i="2" s="1"/>
  <c r="AB26" i="2" s="1"/>
  <c r="AN25" i="2"/>
  <c r="AM25" i="2"/>
  <c r="AD25" i="2"/>
  <c r="AC25" i="2"/>
  <c r="AB25" i="2"/>
  <c r="AA25" i="2"/>
  <c r="Z25" i="2"/>
  <c r="AM24" i="2"/>
  <c r="AD24" i="2"/>
  <c r="AC24" i="2"/>
  <c r="AA24" i="2"/>
  <c r="Z24" i="2"/>
  <c r="AB24" i="2" s="1"/>
  <c r="AM23" i="2"/>
  <c r="AD23" i="2"/>
  <c r="AC23" i="2"/>
  <c r="AB23" i="2"/>
  <c r="AA23" i="2"/>
  <c r="Y23" i="2"/>
  <c r="Z23" i="2" s="1"/>
  <c r="AN22" i="2"/>
  <c r="AM22" i="2"/>
  <c r="AD22" i="2"/>
  <c r="AC22" i="2"/>
  <c r="AB22" i="2"/>
  <c r="AA22" i="2"/>
  <c r="Y22" i="2"/>
  <c r="Z22" i="2" s="1"/>
  <c r="AN21" i="2"/>
  <c r="AM21" i="2"/>
  <c r="AD21" i="2"/>
  <c r="AA21" i="2"/>
  <c r="Y21" i="2"/>
  <c r="Z21" i="2" s="1"/>
  <c r="AB21" i="2" s="1"/>
  <c r="AM20" i="2"/>
  <c r="AD20" i="2"/>
  <c r="AB20" i="2"/>
  <c r="AA20" i="2"/>
  <c r="Z20" i="2"/>
  <c r="Y20" i="2"/>
  <c r="AC20" i="2" s="1"/>
  <c r="AN19" i="2"/>
  <c r="AM19" i="2"/>
  <c r="AD19" i="2"/>
  <c r="AA19" i="2"/>
  <c r="Z19" i="2"/>
  <c r="AB19" i="2" s="1"/>
  <c r="Y19" i="2"/>
  <c r="AC19" i="2" s="1"/>
  <c r="AN18" i="2"/>
  <c r="AM18" i="2"/>
  <c r="AD18" i="2"/>
  <c r="AA18" i="2"/>
  <c r="Z18" i="2"/>
  <c r="AB18" i="2" s="1"/>
  <c r="Y18" i="2"/>
  <c r="AC18" i="2" s="1"/>
  <c r="AN17" i="2"/>
  <c r="AM17" i="2"/>
  <c r="AD17" i="2"/>
  <c r="AB17" i="2"/>
  <c r="AA17" i="2"/>
  <c r="Z17" i="2"/>
  <c r="Y17" i="2"/>
  <c r="AC17" i="2" s="1"/>
  <c r="AN16" i="2"/>
  <c r="AM16" i="2"/>
  <c r="AD16" i="2"/>
  <c r="AB16" i="2"/>
  <c r="AA16" i="2"/>
  <c r="Z16" i="2"/>
  <c r="Y16" i="2"/>
  <c r="AC16" i="2" s="1"/>
  <c r="AN15" i="2"/>
  <c r="AM15" i="2"/>
  <c r="AD15" i="2"/>
  <c r="AA15" i="2"/>
  <c r="Z15" i="2"/>
  <c r="AB15" i="2" s="1"/>
  <c r="Y15" i="2"/>
  <c r="AC15" i="2" s="1"/>
  <c r="AN14" i="2"/>
  <c r="AM14" i="2"/>
  <c r="AD14" i="2"/>
  <c r="AA14" i="2"/>
  <c r="Z14" i="2"/>
  <c r="AB14" i="2" s="1"/>
  <c r="Y14" i="2"/>
  <c r="AC14" i="2" s="1"/>
  <c r="AN13" i="2"/>
  <c r="AM13" i="2"/>
  <c r="AD13" i="2"/>
  <c r="AB13" i="2"/>
  <c r="AA13" i="2"/>
  <c r="Z13" i="2"/>
  <c r="Y13" i="2"/>
  <c r="AC13" i="2" s="1"/>
  <c r="AM12" i="2"/>
  <c r="AD12" i="2"/>
  <c r="AC12" i="2"/>
  <c r="AA12" i="2"/>
  <c r="Z12" i="2"/>
  <c r="AB12" i="2" s="1"/>
  <c r="Y12" i="2"/>
  <c r="AN11" i="2"/>
  <c r="AM11" i="2"/>
  <c r="AD11" i="2"/>
  <c r="AA11" i="2"/>
  <c r="Y11" i="2"/>
  <c r="AC11" i="2" s="1"/>
  <c r="AN10" i="2"/>
  <c r="AM10" i="2"/>
  <c r="AD10" i="2"/>
  <c r="AC10" i="2"/>
  <c r="AA10" i="2"/>
  <c r="Y10" i="2"/>
  <c r="Z10" i="2" s="1"/>
  <c r="AB10" i="2" s="1"/>
  <c r="AM9" i="2"/>
  <c r="AD9" i="2"/>
  <c r="AA9" i="2"/>
  <c r="Y9" i="2"/>
  <c r="Z9" i="2" s="1"/>
  <c r="AB9" i="2" s="1"/>
  <c r="AN8" i="2"/>
  <c r="AM8" i="2"/>
  <c r="AD8" i="2"/>
  <c r="AA8" i="2"/>
  <c r="Y8" i="2"/>
  <c r="Z8" i="2" s="1"/>
  <c r="AB8" i="2" s="1"/>
  <c r="AN7" i="2"/>
  <c r="AM7" i="2"/>
  <c r="AD7" i="2"/>
  <c r="AA7" i="2"/>
  <c r="Y7" i="2"/>
  <c r="Z7" i="2" s="1"/>
  <c r="AB7" i="2" s="1"/>
  <c r="AN6" i="2"/>
  <c r="AM6" i="2"/>
  <c r="AD6" i="2"/>
  <c r="AA6" i="2"/>
  <c r="Y6" i="2"/>
  <c r="Z6" i="2" s="1"/>
  <c r="AB6" i="2" s="1"/>
  <c r="AN5" i="2"/>
  <c r="AM5" i="2"/>
  <c r="AD5" i="2"/>
  <c r="AA5" i="2"/>
  <c r="Y5" i="2"/>
  <c r="Z5" i="2" s="1"/>
  <c r="AB5" i="2" s="1"/>
  <c r="AN4" i="2"/>
  <c r="AM4" i="2"/>
  <c r="AD4" i="2"/>
  <c r="AA4" i="2"/>
  <c r="Y4" i="2"/>
  <c r="Z4" i="2" s="1"/>
  <c r="AB4" i="2" s="1"/>
  <c r="AN3" i="2"/>
  <c r="AM3" i="2"/>
  <c r="AD3" i="2"/>
  <c r="AA3" i="2"/>
  <c r="Y3" i="2"/>
  <c r="Z3" i="2" s="1"/>
  <c r="AB3" i="2" s="1"/>
  <c r="AN2" i="2"/>
  <c r="AM2" i="2"/>
  <c r="AD2" i="2"/>
  <c r="AA2" i="2"/>
  <c r="Y2" i="2"/>
  <c r="Z2" i="2" s="1"/>
  <c r="AB2" i="2" s="1"/>
  <c r="AC36" i="2" l="1"/>
  <c r="AC34" i="2"/>
  <c r="Z11" i="2"/>
  <c r="AB11" i="2" s="1"/>
  <c r="AC29" i="2"/>
  <c r="Z32" i="2"/>
  <c r="AB32" i="2" s="1"/>
  <c r="Z33" i="2"/>
  <c r="AB33" i="2" s="1"/>
  <c r="Z35" i="2"/>
  <c r="AB35" i="2" s="1"/>
  <c r="AC76" i="2"/>
  <c r="AC80" i="2"/>
  <c r="AC84" i="2"/>
  <c r="AC88" i="2"/>
  <c r="AC92" i="2"/>
  <c r="AC2" i="2"/>
  <c r="AC3" i="2"/>
  <c r="AC4" i="2"/>
  <c r="AC5" i="2"/>
  <c r="AC6" i="2"/>
  <c r="AC7" i="2"/>
  <c r="AC8" i="2"/>
  <c r="AC9" i="2"/>
  <c r="AC21" i="2"/>
  <c r="AC26" i="2"/>
  <c r="AC58" i="2"/>
  <c r="AC66" i="2"/>
  <c r="AC70" i="2"/>
  <c r="AC74" i="2"/>
  <c r="AC78" i="2"/>
  <c r="AC82" i="2"/>
  <c r="AC86" i="2"/>
  <c r="AC90" i="2"/>
  <c r="AC94" i="2"/>
  <c r="AC110" i="2"/>
  <c r="AC111" i="2"/>
  <c r="AC112" i="2"/>
  <c r="AC113" i="2"/>
  <c r="AC114" i="2"/>
  <c r="AC115" i="2"/>
  <c r="AC116" i="2"/>
  <c r="AC117" i="2"/>
  <c r="AN117" i="1"/>
  <c r="AM117" i="1"/>
  <c r="AD117" i="1"/>
  <c r="AA117" i="1"/>
  <c r="Y117" i="1"/>
  <c r="AC117" i="1" s="1"/>
  <c r="AN116" i="1"/>
  <c r="AM116" i="1"/>
  <c r="AD116" i="1"/>
  <c r="AA116" i="1"/>
  <c r="Z116" i="1"/>
  <c r="AB116" i="1" s="1"/>
  <c r="Y116" i="1"/>
  <c r="AC116" i="1" s="1"/>
  <c r="AN115" i="1"/>
  <c r="AM115" i="1"/>
  <c r="AD115" i="1"/>
  <c r="AA115" i="1"/>
  <c r="Y115" i="1"/>
  <c r="Z115" i="1" s="1"/>
  <c r="AB115" i="1" s="1"/>
  <c r="AN114" i="1"/>
  <c r="AM114" i="1"/>
  <c r="AD114" i="1"/>
  <c r="AC114" i="1"/>
  <c r="AA114" i="1"/>
  <c r="Y114" i="1"/>
  <c r="Z114" i="1" s="1"/>
  <c r="AB114" i="1" s="1"/>
  <c r="AN113" i="1"/>
  <c r="AM113" i="1"/>
  <c r="AD113" i="1"/>
  <c r="AA113" i="1"/>
  <c r="Z113" i="1"/>
  <c r="AB113" i="1" s="1"/>
  <c r="Y113" i="1"/>
  <c r="AC113" i="1" s="1"/>
  <c r="AN112" i="1"/>
  <c r="AM112" i="1"/>
  <c r="AD112" i="1"/>
  <c r="AA112" i="1"/>
  <c r="Y112" i="1"/>
  <c r="AC112" i="1" s="1"/>
  <c r="AN111" i="1"/>
  <c r="AM111" i="1"/>
  <c r="AD111" i="1"/>
  <c r="AC111" i="1"/>
  <c r="AA111" i="1"/>
  <c r="Y111" i="1"/>
  <c r="Z111" i="1" s="1"/>
  <c r="AB111" i="1" s="1"/>
  <c r="AN110" i="1"/>
  <c r="AM110" i="1"/>
  <c r="AD110" i="1"/>
  <c r="AC110" i="1"/>
  <c r="AA110" i="1"/>
  <c r="Y110" i="1"/>
  <c r="Z110" i="1" s="1"/>
  <c r="AB110" i="1" s="1"/>
  <c r="AN109" i="1"/>
  <c r="AM109" i="1"/>
  <c r="AD109" i="1"/>
  <c r="AC109" i="1"/>
  <c r="AA109" i="1"/>
  <c r="Z109" i="1"/>
  <c r="AB109" i="1" s="1"/>
  <c r="AN108" i="1"/>
  <c r="AM108" i="1"/>
  <c r="AD108" i="1"/>
  <c r="AC108" i="1"/>
  <c r="AA108" i="1"/>
  <c r="Z108" i="1"/>
  <c r="AB108" i="1" s="1"/>
  <c r="AN107" i="1"/>
  <c r="AM107" i="1"/>
  <c r="AD107" i="1"/>
  <c r="AC107" i="1"/>
  <c r="AA107" i="1"/>
  <c r="Z107" i="1"/>
  <c r="AB107" i="1" s="1"/>
  <c r="AN106" i="1"/>
  <c r="AM106" i="1"/>
  <c r="AD106" i="1"/>
  <c r="AC106" i="1"/>
  <c r="AA106" i="1"/>
  <c r="Z106" i="1"/>
  <c r="AB106" i="1" s="1"/>
  <c r="AN105" i="1"/>
  <c r="AM105" i="1"/>
  <c r="AD105" i="1"/>
  <c r="AC105" i="1"/>
  <c r="AA105" i="1"/>
  <c r="Z105" i="1"/>
  <c r="AB105" i="1" s="1"/>
  <c r="AN104" i="1"/>
  <c r="AM104" i="1"/>
  <c r="AD104" i="1"/>
  <c r="AC104" i="1"/>
  <c r="AA104" i="1"/>
  <c r="Z104" i="1"/>
  <c r="AB104" i="1" s="1"/>
  <c r="AN103" i="1"/>
  <c r="AM103" i="1"/>
  <c r="AD103" i="1"/>
  <c r="AC103" i="1"/>
  <c r="AA103" i="1"/>
  <c r="Z103" i="1"/>
  <c r="AB103" i="1" s="1"/>
  <c r="AN102" i="1"/>
  <c r="AM102" i="1"/>
  <c r="AD102" i="1"/>
  <c r="AC102" i="1"/>
  <c r="AA102" i="1"/>
  <c r="Z102" i="1"/>
  <c r="AB102" i="1" s="1"/>
  <c r="AN101" i="1"/>
  <c r="AM101" i="1"/>
  <c r="AD101" i="1"/>
  <c r="AC101" i="1"/>
  <c r="AA101" i="1"/>
  <c r="Z101" i="1"/>
  <c r="AB101" i="1" s="1"/>
  <c r="AN100" i="1"/>
  <c r="AM100" i="1"/>
  <c r="AD100" i="1"/>
  <c r="AC100" i="1"/>
  <c r="AA100" i="1"/>
  <c r="Z100" i="1"/>
  <c r="AB100" i="1" s="1"/>
  <c r="AN99" i="1"/>
  <c r="AM99" i="1"/>
  <c r="AD99" i="1"/>
  <c r="AC99" i="1"/>
  <c r="AA99" i="1"/>
  <c r="Z99" i="1"/>
  <c r="AB99" i="1" s="1"/>
  <c r="AN98" i="1"/>
  <c r="AM98" i="1"/>
  <c r="AD98" i="1"/>
  <c r="AA98" i="1"/>
  <c r="Z98" i="1"/>
  <c r="AB98" i="1" s="1"/>
  <c r="Y98" i="1"/>
  <c r="AC98" i="1" s="1"/>
  <c r="AN97" i="1"/>
  <c r="AM97" i="1"/>
  <c r="AD97" i="1"/>
  <c r="AC97" i="1"/>
  <c r="AA97" i="1"/>
  <c r="Z97" i="1"/>
  <c r="AB97" i="1" s="1"/>
  <c r="AN96" i="1"/>
  <c r="AM96" i="1"/>
  <c r="AD96" i="1"/>
  <c r="AC96" i="1"/>
  <c r="AA96" i="1"/>
  <c r="Z96" i="1"/>
  <c r="AB96" i="1" s="1"/>
  <c r="AN95" i="1"/>
  <c r="AM95" i="1"/>
  <c r="AD95" i="1"/>
  <c r="AA95" i="1"/>
  <c r="Y95" i="1"/>
  <c r="AC95" i="1" s="1"/>
  <c r="AN94" i="1"/>
  <c r="AM94" i="1"/>
  <c r="AD94" i="1"/>
  <c r="AA94" i="1"/>
  <c r="Y94" i="1"/>
  <c r="Z94" i="1" s="1"/>
  <c r="AB94" i="1" s="1"/>
  <c r="AN93" i="1"/>
  <c r="AM93" i="1"/>
  <c r="AD93" i="1"/>
  <c r="AC93" i="1"/>
  <c r="AA93" i="1"/>
  <c r="Y93" i="1"/>
  <c r="Z93" i="1" s="1"/>
  <c r="AB93" i="1" s="1"/>
  <c r="AN92" i="1"/>
  <c r="AM92" i="1"/>
  <c r="AD92" i="1"/>
  <c r="AA92" i="1"/>
  <c r="Y92" i="1"/>
  <c r="AC92" i="1" s="1"/>
  <c r="AN91" i="1"/>
  <c r="AM91" i="1"/>
  <c r="AD91" i="1"/>
  <c r="AA91" i="1"/>
  <c r="Y91" i="1"/>
  <c r="AC91" i="1" s="1"/>
  <c r="AN90" i="1"/>
  <c r="AM90" i="1"/>
  <c r="AD90" i="1"/>
  <c r="AA90" i="1"/>
  <c r="Y90" i="1"/>
  <c r="Z90" i="1" s="1"/>
  <c r="AB90" i="1" s="1"/>
  <c r="AN89" i="1"/>
  <c r="AM89" i="1"/>
  <c r="AD89" i="1"/>
  <c r="AA89" i="1"/>
  <c r="Y89" i="1"/>
  <c r="AC89" i="1" s="1"/>
  <c r="AN88" i="1"/>
  <c r="AM88" i="1"/>
  <c r="AD88" i="1"/>
  <c r="AA88" i="1"/>
  <c r="Y88" i="1"/>
  <c r="AC88" i="1" s="1"/>
  <c r="AN87" i="1"/>
  <c r="AM87" i="1"/>
  <c r="AD87" i="1"/>
  <c r="AA87" i="1"/>
  <c r="Y87" i="1"/>
  <c r="AC87" i="1" s="1"/>
  <c r="AN86" i="1"/>
  <c r="AM86" i="1"/>
  <c r="AD86" i="1"/>
  <c r="AC86" i="1"/>
  <c r="AB86" i="1"/>
  <c r="AA86" i="1"/>
  <c r="Y86" i="1"/>
  <c r="Z86" i="1" s="1"/>
  <c r="AN85" i="1"/>
  <c r="AM85" i="1"/>
  <c r="AD85" i="1"/>
  <c r="AA85" i="1"/>
  <c r="Y85" i="1"/>
  <c r="AC85" i="1" s="1"/>
  <c r="AN84" i="1"/>
  <c r="AM84" i="1"/>
  <c r="AD84" i="1"/>
  <c r="AA84" i="1"/>
  <c r="Y84" i="1"/>
  <c r="AC84" i="1" s="1"/>
  <c r="AN83" i="1"/>
  <c r="AM83" i="1"/>
  <c r="AD83" i="1"/>
  <c r="AA83" i="1"/>
  <c r="Z83" i="1"/>
  <c r="AB83" i="1" s="1"/>
  <c r="Y83" i="1"/>
  <c r="AC83" i="1" s="1"/>
  <c r="AN82" i="1"/>
  <c r="AM82" i="1"/>
  <c r="AD82" i="1"/>
  <c r="AA82" i="1"/>
  <c r="Y82" i="1"/>
  <c r="Z82" i="1" s="1"/>
  <c r="AB82" i="1" s="1"/>
  <c r="AN81" i="1"/>
  <c r="AM81" i="1"/>
  <c r="AD81" i="1"/>
  <c r="AC81" i="1"/>
  <c r="AA81" i="1"/>
  <c r="Y81" i="1"/>
  <c r="Z81" i="1" s="1"/>
  <c r="AB81" i="1" s="1"/>
  <c r="AN80" i="1"/>
  <c r="AM80" i="1"/>
  <c r="AD80" i="1"/>
  <c r="AA80" i="1"/>
  <c r="Y80" i="1"/>
  <c r="AC80" i="1" s="1"/>
  <c r="AN79" i="1"/>
  <c r="AM79" i="1"/>
  <c r="AD79" i="1"/>
  <c r="AA79" i="1"/>
  <c r="Y79" i="1"/>
  <c r="AC79" i="1" s="1"/>
  <c r="AN78" i="1"/>
  <c r="AM78" i="1"/>
  <c r="AD78" i="1"/>
  <c r="AC78" i="1"/>
  <c r="AA78" i="1"/>
  <c r="Y78" i="1"/>
  <c r="Z78" i="1" s="1"/>
  <c r="AB78" i="1" s="1"/>
  <c r="AN77" i="1"/>
  <c r="AM77" i="1"/>
  <c r="AD77" i="1"/>
  <c r="AA77" i="1"/>
  <c r="Y77" i="1"/>
  <c r="Z77" i="1" s="1"/>
  <c r="AB77" i="1" s="1"/>
  <c r="AN76" i="1"/>
  <c r="AM76" i="1"/>
  <c r="AD76" i="1"/>
  <c r="AA76" i="1"/>
  <c r="Z76" i="1"/>
  <c r="AB76" i="1" s="1"/>
  <c r="Y76" i="1"/>
  <c r="AC76" i="1" s="1"/>
  <c r="AN75" i="1"/>
  <c r="AM75" i="1"/>
  <c r="AD75" i="1"/>
  <c r="AA75" i="1"/>
  <c r="Y75" i="1"/>
  <c r="AC75" i="1" s="1"/>
  <c r="AN74" i="1"/>
  <c r="AM74" i="1"/>
  <c r="AD74" i="1"/>
  <c r="AA74" i="1"/>
  <c r="Y74" i="1"/>
  <c r="Z74" i="1" s="1"/>
  <c r="AB74" i="1" s="1"/>
  <c r="AN73" i="1"/>
  <c r="AM73" i="1"/>
  <c r="AD73" i="1"/>
  <c r="AA73" i="1"/>
  <c r="Y73" i="1"/>
  <c r="AC73" i="1" s="1"/>
  <c r="AN72" i="1"/>
  <c r="AM72" i="1"/>
  <c r="AD72" i="1"/>
  <c r="AA72" i="1"/>
  <c r="Y72" i="1"/>
  <c r="AC72" i="1" s="1"/>
  <c r="AN71" i="1"/>
  <c r="AM71" i="1"/>
  <c r="AD71" i="1"/>
  <c r="AA71" i="1"/>
  <c r="Y71" i="1"/>
  <c r="AC71" i="1" s="1"/>
  <c r="AN70" i="1"/>
  <c r="AM70" i="1"/>
  <c r="AD70" i="1"/>
  <c r="AC70" i="1"/>
  <c r="AB70" i="1"/>
  <c r="AA70" i="1"/>
  <c r="Y70" i="1"/>
  <c r="Z70" i="1" s="1"/>
  <c r="AN69" i="1"/>
  <c r="AM69" i="1"/>
  <c r="AD69" i="1"/>
  <c r="AC69" i="1"/>
  <c r="AA69" i="1"/>
  <c r="Z69" i="1"/>
  <c r="AB69" i="1" s="1"/>
  <c r="Y69" i="1"/>
  <c r="AN68" i="1"/>
  <c r="AM68" i="1"/>
  <c r="AD68" i="1"/>
  <c r="AA68" i="1"/>
  <c r="Y68" i="1"/>
  <c r="AC68" i="1" s="1"/>
  <c r="AN67" i="1"/>
  <c r="AM67" i="1"/>
  <c r="AD67" i="1"/>
  <c r="AA67" i="1"/>
  <c r="Y67" i="1"/>
  <c r="AC67" i="1" s="1"/>
  <c r="AN66" i="1"/>
  <c r="AM66" i="1"/>
  <c r="AD66" i="1"/>
  <c r="AC66" i="1"/>
  <c r="AB66" i="1"/>
  <c r="AA66" i="1"/>
  <c r="Y66" i="1"/>
  <c r="Z66" i="1" s="1"/>
  <c r="AN65" i="1"/>
  <c r="AM65" i="1"/>
  <c r="AD65" i="1"/>
  <c r="AA65" i="1"/>
  <c r="Y65" i="1"/>
  <c r="Z65" i="1" s="1"/>
  <c r="AB65" i="1" s="1"/>
  <c r="AN64" i="1"/>
  <c r="AM64" i="1"/>
  <c r="AD64" i="1"/>
  <c r="AA64" i="1"/>
  <c r="Z64" i="1"/>
  <c r="AB64" i="1" s="1"/>
  <c r="Y64" i="1"/>
  <c r="AC64" i="1" s="1"/>
  <c r="AN63" i="1"/>
  <c r="AM63" i="1"/>
  <c r="AD63" i="1"/>
  <c r="AA63" i="1"/>
  <c r="Y63" i="1"/>
  <c r="AC63" i="1" s="1"/>
  <c r="AN62" i="1"/>
  <c r="AM62" i="1"/>
  <c r="AD62" i="1"/>
  <c r="AC62" i="1"/>
  <c r="AA62" i="1"/>
  <c r="Z62" i="1"/>
  <c r="AB62" i="1" s="1"/>
  <c r="AN61" i="1"/>
  <c r="AM61" i="1"/>
  <c r="AD61" i="1"/>
  <c r="AC61" i="1"/>
  <c r="AA61" i="1"/>
  <c r="Y61" i="1"/>
  <c r="Z61" i="1" s="1"/>
  <c r="AB61" i="1" s="1"/>
  <c r="AN60" i="1"/>
  <c r="AM60" i="1"/>
  <c r="AD60" i="1"/>
  <c r="AA60" i="1"/>
  <c r="Y60" i="1"/>
  <c r="Z60" i="1" s="1"/>
  <c r="AB60" i="1" s="1"/>
  <c r="AN59" i="1"/>
  <c r="AM59" i="1"/>
  <c r="AD59" i="1"/>
  <c r="AA59" i="1"/>
  <c r="Z59" i="1"/>
  <c r="AB59" i="1" s="1"/>
  <c r="Y59" i="1"/>
  <c r="AC59" i="1" s="1"/>
  <c r="AN58" i="1"/>
  <c r="AM58" i="1"/>
  <c r="AD58" i="1"/>
  <c r="AA58" i="1"/>
  <c r="Y58" i="1"/>
  <c r="AC58" i="1" s="1"/>
  <c r="AN57" i="1"/>
  <c r="AM57" i="1"/>
  <c r="AD57" i="1"/>
  <c r="AA57" i="1"/>
  <c r="Y57" i="1"/>
  <c r="Z57" i="1" s="1"/>
  <c r="AB57" i="1" s="1"/>
  <c r="AN56" i="1"/>
  <c r="AM56" i="1"/>
  <c r="AD56" i="1"/>
  <c r="AA56" i="1"/>
  <c r="Y56" i="1"/>
  <c r="AC56" i="1" s="1"/>
  <c r="AN55" i="1"/>
  <c r="AM55" i="1"/>
  <c r="AD55" i="1"/>
  <c r="AA55" i="1"/>
  <c r="Y55" i="1"/>
  <c r="AC55" i="1" s="1"/>
  <c r="AM54" i="1"/>
  <c r="AD54" i="1"/>
  <c r="AC54" i="1"/>
  <c r="AA54" i="1"/>
  <c r="Z54" i="1"/>
  <c r="AB54" i="1" s="1"/>
  <c r="AN53" i="1"/>
  <c r="AM53" i="1"/>
  <c r="AD53" i="1"/>
  <c r="AC53" i="1"/>
  <c r="AA53" i="1"/>
  <c r="Z53" i="1"/>
  <c r="AB53" i="1" s="1"/>
  <c r="AM52" i="1"/>
  <c r="AD52" i="1"/>
  <c r="AC52" i="1"/>
  <c r="AA52" i="1"/>
  <c r="Z52" i="1"/>
  <c r="AB52" i="1" s="1"/>
  <c r="AM51" i="1"/>
  <c r="AD51" i="1"/>
  <c r="AC51" i="1"/>
  <c r="AB51" i="1"/>
  <c r="AA51" i="1"/>
  <c r="Z51" i="1"/>
  <c r="AN50" i="1"/>
  <c r="AM50" i="1"/>
  <c r="AD50" i="1"/>
  <c r="AC50" i="1"/>
  <c r="AB50" i="1"/>
  <c r="AA50" i="1"/>
  <c r="Z50" i="1"/>
  <c r="AN49" i="1"/>
  <c r="AM49" i="1"/>
  <c r="AD49" i="1"/>
  <c r="AA49" i="1"/>
  <c r="Y49" i="1"/>
  <c r="Z49" i="1" s="1"/>
  <c r="AB49" i="1" s="1"/>
  <c r="AN48" i="1"/>
  <c r="AM48" i="1"/>
  <c r="AD48" i="1"/>
  <c r="AC48" i="1"/>
  <c r="AA48" i="1"/>
  <c r="Y48" i="1"/>
  <c r="Z48" i="1" s="1"/>
  <c r="AB48" i="1" s="1"/>
  <c r="AN47" i="1"/>
  <c r="AM47" i="1"/>
  <c r="AD47" i="1"/>
  <c r="AC47" i="1"/>
  <c r="AA47" i="1"/>
  <c r="Z47" i="1"/>
  <c r="AB47" i="1" s="1"/>
  <c r="AN46" i="1"/>
  <c r="AM46" i="1"/>
  <c r="AD46" i="1"/>
  <c r="AA46" i="1"/>
  <c r="Y46" i="1"/>
  <c r="AC46" i="1" s="1"/>
  <c r="AM45" i="1"/>
  <c r="AD45" i="1"/>
  <c r="AC45" i="1"/>
  <c r="AA45" i="1"/>
  <c r="Z45" i="1"/>
  <c r="AB45" i="1" s="1"/>
  <c r="AN44" i="1"/>
  <c r="AM44" i="1"/>
  <c r="AD44" i="1"/>
  <c r="AC44" i="1"/>
  <c r="AA44" i="1"/>
  <c r="Z44" i="1"/>
  <c r="AB44" i="1" s="1"/>
  <c r="AN43" i="1"/>
  <c r="AM43" i="1"/>
  <c r="AD43" i="1"/>
  <c r="AA43" i="1"/>
  <c r="Y43" i="1"/>
  <c r="AC43" i="1" s="1"/>
  <c r="AM42" i="1"/>
  <c r="AD42" i="1"/>
  <c r="AC42" i="1"/>
  <c r="AA42" i="1"/>
  <c r="Z42" i="1"/>
  <c r="AB42" i="1" s="1"/>
  <c r="AM41" i="1"/>
  <c r="AD41" i="1"/>
  <c r="AC41" i="1"/>
  <c r="AA41" i="1"/>
  <c r="Z41" i="1"/>
  <c r="AB41" i="1" s="1"/>
  <c r="AM40" i="1"/>
  <c r="AD40" i="1"/>
  <c r="AC40" i="1"/>
  <c r="AA40" i="1"/>
  <c r="Z40" i="1"/>
  <c r="AB40" i="1" s="1"/>
  <c r="AN39" i="1"/>
  <c r="AM39" i="1"/>
  <c r="AD39" i="1"/>
  <c r="AC39" i="1"/>
  <c r="AB39" i="1"/>
  <c r="AA39" i="1"/>
  <c r="Y39" i="1"/>
  <c r="Z39" i="1" s="1"/>
  <c r="AN38" i="1"/>
  <c r="AM38" i="1"/>
  <c r="AD38" i="1"/>
  <c r="AC38" i="1"/>
  <c r="AA38" i="1"/>
  <c r="Z38" i="1"/>
  <c r="AB38" i="1" s="1"/>
  <c r="Y38" i="1"/>
  <c r="AN37" i="1"/>
  <c r="AM37" i="1"/>
  <c r="AD37" i="1"/>
  <c r="AC37" i="1"/>
  <c r="AA37" i="1"/>
  <c r="Z37" i="1"/>
  <c r="AB37" i="1" s="1"/>
  <c r="AN36" i="1"/>
  <c r="AM36" i="1"/>
  <c r="AD36" i="1"/>
  <c r="AA36" i="1"/>
  <c r="Z36" i="1"/>
  <c r="AB36" i="1" s="1"/>
  <c r="Y36" i="1"/>
  <c r="AC36" i="1" s="1"/>
  <c r="AN35" i="1"/>
  <c r="AM35" i="1"/>
  <c r="AD35" i="1"/>
  <c r="AA35" i="1"/>
  <c r="Y35" i="1"/>
  <c r="AC35" i="1" s="1"/>
  <c r="AN34" i="1"/>
  <c r="AM34" i="1"/>
  <c r="AD34" i="1"/>
  <c r="AA34" i="1"/>
  <c r="Y34" i="1"/>
  <c r="Z34" i="1" s="1"/>
  <c r="AB34" i="1" s="1"/>
  <c r="AN33" i="1"/>
  <c r="AM33" i="1"/>
  <c r="AD33" i="1"/>
  <c r="AA33" i="1"/>
  <c r="Y33" i="1"/>
  <c r="AC33" i="1" s="1"/>
  <c r="AN32" i="1"/>
  <c r="AM32" i="1"/>
  <c r="AD32" i="1"/>
  <c r="AA32" i="1"/>
  <c r="Y32" i="1"/>
  <c r="AC32" i="1" s="1"/>
  <c r="AM31" i="1"/>
  <c r="AD31" i="1"/>
  <c r="AC31" i="1"/>
  <c r="AA31" i="1"/>
  <c r="Z31" i="1"/>
  <c r="AB31" i="1" s="1"/>
  <c r="AM30" i="1"/>
  <c r="AD30" i="1"/>
  <c r="AC30" i="1"/>
  <c r="AA30" i="1"/>
  <c r="Z30" i="1"/>
  <c r="AB30" i="1" s="1"/>
  <c r="AN29" i="1"/>
  <c r="AM29" i="1"/>
  <c r="AD29" i="1"/>
  <c r="AC29" i="1"/>
  <c r="AA29" i="1"/>
  <c r="Z29" i="1"/>
  <c r="AB29" i="1" s="1"/>
  <c r="Y29" i="1"/>
  <c r="AN28" i="1"/>
  <c r="AM28" i="1"/>
  <c r="AD28" i="1"/>
  <c r="AC28" i="1"/>
  <c r="AA28" i="1"/>
  <c r="Z28" i="1"/>
  <c r="AB28" i="1" s="1"/>
  <c r="AN27" i="1"/>
  <c r="AM27" i="1"/>
  <c r="AD27" i="1"/>
  <c r="AA27" i="1"/>
  <c r="Z27" i="1"/>
  <c r="AB27" i="1" s="1"/>
  <c r="Y27" i="1"/>
  <c r="AC27" i="1" s="1"/>
  <c r="AN26" i="1"/>
  <c r="AM26" i="1"/>
  <c r="AD26" i="1"/>
  <c r="AA26" i="1"/>
  <c r="Y26" i="1"/>
  <c r="Z26" i="1" s="1"/>
  <c r="AB26" i="1" s="1"/>
  <c r="AN25" i="1"/>
  <c r="AM25" i="1"/>
  <c r="AD25" i="1"/>
  <c r="AC25" i="1"/>
  <c r="AA25" i="1"/>
  <c r="Z25" i="1"/>
  <c r="AB25" i="1" s="1"/>
  <c r="AM24" i="1"/>
  <c r="AD24" i="1"/>
  <c r="AC24" i="1"/>
  <c r="AB24" i="1"/>
  <c r="AA24" i="1"/>
  <c r="Z24" i="1"/>
  <c r="AM23" i="1"/>
  <c r="AD23" i="1"/>
  <c r="AA23" i="1"/>
  <c r="Y23" i="1"/>
  <c r="AC23" i="1" s="1"/>
  <c r="AN22" i="1"/>
  <c r="AM22" i="1"/>
  <c r="AD22" i="1"/>
  <c r="AC22" i="1"/>
  <c r="AA22" i="1"/>
  <c r="Y22" i="1"/>
  <c r="Z22" i="1" s="1"/>
  <c r="AB22" i="1" s="1"/>
  <c r="AN21" i="1"/>
  <c r="AM21" i="1"/>
  <c r="AD21" i="1"/>
  <c r="AA21" i="1"/>
  <c r="Y21" i="1"/>
  <c r="Z21" i="1" s="1"/>
  <c r="AB21" i="1" s="1"/>
  <c r="AM20" i="1"/>
  <c r="AD20" i="1"/>
  <c r="AA20" i="1"/>
  <c r="Y20" i="1"/>
  <c r="Z20" i="1" s="1"/>
  <c r="AB20" i="1" s="1"/>
  <c r="AN19" i="1"/>
  <c r="AM19" i="1"/>
  <c r="AD19" i="1"/>
  <c r="AA19" i="1"/>
  <c r="Y19" i="1"/>
  <c r="AC19" i="1" s="1"/>
  <c r="AN18" i="1"/>
  <c r="AM18" i="1"/>
  <c r="AD18" i="1"/>
  <c r="AA18" i="1"/>
  <c r="Y18" i="1"/>
  <c r="AC18" i="1" s="1"/>
  <c r="AN17" i="1"/>
  <c r="AM17" i="1"/>
  <c r="AD17" i="1"/>
  <c r="AA17" i="1"/>
  <c r="Y17" i="1"/>
  <c r="Z17" i="1" s="1"/>
  <c r="AB17" i="1" s="1"/>
  <c r="AN16" i="1"/>
  <c r="AM16" i="1"/>
  <c r="AD16" i="1"/>
  <c r="AA16" i="1"/>
  <c r="Y16" i="1"/>
  <c r="Z16" i="1" s="1"/>
  <c r="AB16" i="1" s="1"/>
  <c r="AN15" i="1"/>
  <c r="AM15" i="1"/>
  <c r="AD15" i="1"/>
  <c r="AA15" i="1"/>
  <c r="Y15" i="1"/>
  <c r="AC15" i="1" s="1"/>
  <c r="AN14" i="1"/>
  <c r="AM14" i="1"/>
  <c r="AD14" i="1"/>
  <c r="AA14" i="1"/>
  <c r="Z14" i="1"/>
  <c r="AB14" i="1" s="1"/>
  <c r="Y14" i="1"/>
  <c r="AC14" i="1" s="1"/>
  <c r="AN13" i="1"/>
  <c r="AM13" i="1"/>
  <c r="AD13" i="1"/>
  <c r="AA13" i="1"/>
  <c r="Y13" i="1"/>
  <c r="Z13" i="1" s="1"/>
  <c r="AB13" i="1" s="1"/>
  <c r="AM12" i="1"/>
  <c r="AD12" i="1"/>
  <c r="AC12" i="1"/>
  <c r="AB12" i="1"/>
  <c r="AA12" i="1"/>
  <c r="Y12" i="1"/>
  <c r="Z12" i="1" s="1"/>
  <c r="AN11" i="1"/>
  <c r="AM11" i="1"/>
  <c r="AD11" i="1"/>
  <c r="AA11" i="1"/>
  <c r="Y11" i="1"/>
  <c r="Z11" i="1" s="1"/>
  <c r="AB11" i="1" s="1"/>
  <c r="AN10" i="1"/>
  <c r="AM10" i="1"/>
  <c r="AD10" i="1"/>
  <c r="AA10" i="1"/>
  <c r="Y10" i="1"/>
  <c r="Z10" i="1" s="1"/>
  <c r="AB10" i="1" s="1"/>
  <c r="AM9" i="1"/>
  <c r="AD9" i="1"/>
  <c r="AA9" i="1"/>
  <c r="Y9" i="1"/>
  <c r="Z9" i="1" s="1"/>
  <c r="AB9" i="1" s="1"/>
  <c r="AN8" i="1"/>
  <c r="AM8" i="1"/>
  <c r="AD8" i="1"/>
  <c r="AA8" i="1"/>
  <c r="Y8" i="1"/>
  <c r="AC8" i="1" s="1"/>
  <c r="AN7" i="1"/>
  <c r="AM7" i="1"/>
  <c r="AD7" i="1"/>
  <c r="AA7" i="1"/>
  <c r="Y7" i="1"/>
  <c r="Z7" i="1" s="1"/>
  <c r="AB7" i="1" s="1"/>
  <c r="AN6" i="1"/>
  <c r="AM6" i="1"/>
  <c r="AD6" i="1"/>
  <c r="AA6" i="1"/>
  <c r="Y6" i="1"/>
  <c r="AC6" i="1" s="1"/>
  <c r="AN5" i="1"/>
  <c r="AM5" i="1"/>
  <c r="AD5" i="1"/>
  <c r="AA5" i="1"/>
  <c r="Y5" i="1"/>
  <c r="Z5" i="1" s="1"/>
  <c r="AB5" i="1" s="1"/>
  <c r="AN4" i="1"/>
  <c r="AM4" i="1"/>
  <c r="AD4" i="1"/>
  <c r="AA4" i="1"/>
  <c r="Y4" i="1"/>
  <c r="Z4" i="1" s="1"/>
  <c r="AB4" i="1" s="1"/>
  <c r="AN3" i="1"/>
  <c r="AM3" i="1"/>
  <c r="AD3" i="1"/>
  <c r="AA3" i="1"/>
  <c r="Y3" i="1"/>
  <c r="Z3" i="1" s="1"/>
  <c r="AB3" i="1" s="1"/>
  <c r="AN2" i="1"/>
  <c r="AM2" i="1"/>
  <c r="AD2" i="1"/>
  <c r="AA2" i="1"/>
  <c r="Z2" i="1"/>
  <c r="AB2" i="1" s="1"/>
  <c r="Y2" i="1"/>
  <c r="AC2" i="1" s="1"/>
  <c r="Z55" i="1" l="1"/>
  <c r="AB55" i="1" s="1"/>
  <c r="Z72" i="1"/>
  <c r="AB72" i="1" s="1"/>
  <c r="Z75" i="1"/>
  <c r="AB75" i="1" s="1"/>
  <c r="Z92" i="1"/>
  <c r="AB92" i="1" s="1"/>
  <c r="Z112" i="1"/>
  <c r="AB112" i="1" s="1"/>
  <c r="AC10" i="1"/>
  <c r="AC17" i="1"/>
  <c r="Z23" i="1"/>
  <c r="AB23" i="1" s="1"/>
  <c r="Z43" i="1"/>
  <c r="AB43" i="1" s="1"/>
  <c r="Z68" i="1"/>
  <c r="AB68" i="1" s="1"/>
  <c r="Z71" i="1"/>
  <c r="AB71" i="1" s="1"/>
  <c r="Z79" i="1"/>
  <c r="AB79" i="1" s="1"/>
  <c r="Z88" i="1"/>
  <c r="AB88" i="1" s="1"/>
  <c r="Z91" i="1"/>
  <c r="AB91" i="1" s="1"/>
  <c r="AC94" i="1"/>
  <c r="Z6" i="1"/>
  <c r="AB6" i="1" s="1"/>
  <c r="Z32" i="1"/>
  <c r="AB32" i="1" s="1"/>
  <c r="Z35" i="1"/>
  <c r="AB35" i="1" s="1"/>
  <c r="Z58" i="1"/>
  <c r="AB58" i="1" s="1"/>
  <c r="Z63" i="1"/>
  <c r="AB63" i="1" s="1"/>
  <c r="Z80" i="1"/>
  <c r="AB80" i="1" s="1"/>
  <c r="Z85" i="1"/>
  <c r="AB85" i="1" s="1"/>
  <c r="AC13" i="1"/>
  <c r="Z18" i="1"/>
  <c r="AB18" i="1" s="1"/>
  <c r="AC26" i="1"/>
  <c r="Z46" i="1"/>
  <c r="AB46" i="1" s="1"/>
  <c r="AC49" i="1"/>
  <c r="AC60" i="1"/>
  <c r="AC65" i="1"/>
  <c r="Z67" i="1"/>
  <c r="AB67" i="1" s="1"/>
  <c r="AC77" i="1"/>
  <c r="AC82" i="1"/>
  <c r="Z84" i="1"/>
  <c r="AB84" i="1" s="1"/>
  <c r="Z87" i="1"/>
  <c r="AB87" i="1" s="1"/>
  <c r="Z95" i="1"/>
  <c r="AB95" i="1" s="1"/>
  <c r="AC115" i="1"/>
  <c r="Z117" i="1"/>
  <c r="AB117" i="1" s="1"/>
  <c r="AC7" i="1"/>
  <c r="AC16" i="1"/>
  <c r="AC20" i="1"/>
  <c r="AC21" i="1"/>
  <c r="Z8" i="1"/>
  <c r="AB8" i="1" s="1"/>
  <c r="AC3" i="1"/>
  <c r="AC4" i="1"/>
  <c r="AC11" i="1"/>
  <c r="Z15" i="1"/>
  <c r="AB15" i="1" s="1"/>
  <c r="Z19" i="1"/>
  <c r="AB19" i="1" s="1"/>
  <c r="Z33" i="1"/>
  <c r="AB33" i="1" s="1"/>
  <c r="Z56" i="1"/>
  <c r="AB56" i="1" s="1"/>
  <c r="Z73" i="1"/>
  <c r="AB73" i="1" s="1"/>
  <c r="Z89" i="1"/>
  <c r="AB89" i="1" s="1"/>
  <c r="AC5" i="1"/>
  <c r="AC9" i="1"/>
  <c r="AC34" i="1"/>
  <c r="AC57" i="1"/>
  <c r="AC74" i="1"/>
  <c r="AC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Reutter</author>
  </authors>
  <commentList>
    <comment ref="P2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Werner Reutter:</t>
        </r>
        <r>
          <rPr>
            <sz val="9"/>
            <color indexed="81"/>
            <rFont val="Segoe UI"/>
            <family val="2"/>
          </rPr>
          <t xml:space="preserve">
ohne Überhangmandat, das zu Beginn der WP zurückgegeben wurde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Reutter</author>
  </authors>
  <commentList>
    <comment ref="P22" authorId="0" shapeId="0" xr:uid="{28198396-D118-4B04-889A-CA719114D3AB}">
      <text>
        <r>
          <rPr>
            <b/>
            <sz val="9"/>
            <color indexed="81"/>
            <rFont val="Segoe UI"/>
            <family val="2"/>
          </rPr>
          <t>Werner Reutter:</t>
        </r>
        <r>
          <rPr>
            <sz val="9"/>
            <color indexed="81"/>
            <rFont val="Segoe UI"/>
            <family val="2"/>
          </rPr>
          <t xml:space="preserve">
ohne Überhangmandat, das zu Beginn der WP zurückgegeben wurde</t>
        </r>
      </text>
    </comment>
  </commentList>
</comments>
</file>

<file path=xl/sharedStrings.xml><?xml version="1.0" encoding="utf-8"?>
<sst xmlns="http://schemas.openxmlformats.org/spreadsheetml/2006/main" count="2096" uniqueCount="189">
  <si>
    <t>vorschlagende Institution</t>
  </si>
  <si>
    <t>Land</t>
  </si>
  <si>
    <t>WP</t>
  </si>
  <si>
    <t xml:space="preserve"> Ja-Stimmen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</si>
  <si>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</si>
  <si>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</si>
  <si>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</si>
  <si>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</si>
  <si>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</si>
  <si>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</si>
  <si>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vorschlagende Fraktion</t>
  </si>
  <si>
    <t>Ungültig</t>
  </si>
  <si>
    <t>PlPrNr</t>
  </si>
  <si>
    <t>AkadTitel (Prof./Dr.)</t>
  </si>
  <si>
    <t>Geschlecht (M/W/U)</t>
  </si>
  <si>
    <t>Wahl (RW / NW)</t>
  </si>
  <si>
    <t>PlPrSeite</t>
  </si>
  <si>
    <t>Tag der Wahl (Datum)</t>
  </si>
  <si>
    <t>Stellvertreter/ Stellvertreterin</t>
  </si>
  <si>
    <t>Gesetzlich vorgesehenes Ende</t>
  </si>
  <si>
    <t>Gesetzliche Amtszeit (Jahre)</t>
  </si>
  <si>
    <t>Prof. Dr.</t>
  </si>
  <si>
    <t>Dr.</t>
  </si>
  <si>
    <t>M</t>
  </si>
  <si>
    <t>W</t>
  </si>
  <si>
    <t>SPD</t>
  </si>
  <si>
    <t>PDS</t>
  </si>
  <si>
    <t>CDU</t>
  </si>
  <si>
    <t>Linke</t>
  </si>
  <si>
    <t>BefRA</t>
  </si>
  <si>
    <t>Prof</t>
  </si>
  <si>
    <t>RW</t>
  </si>
  <si>
    <t>RA</t>
  </si>
  <si>
    <t>BR</t>
  </si>
  <si>
    <t>LR</t>
  </si>
  <si>
    <t>NA</t>
  </si>
  <si>
    <t>Fraktion</t>
  </si>
  <si>
    <t>P</t>
  </si>
  <si>
    <t>Geburtsjahr</t>
  </si>
  <si>
    <t xml:space="preserve">Zu zählende Stimmen </t>
  </si>
  <si>
    <t xml:space="preserve">Notwendige Mehrheit (Stimmen) </t>
  </si>
  <si>
    <t xml:space="preserve">erreichte Mehrheit bei zu zählenden Stimmen </t>
  </si>
  <si>
    <t xml:space="preserve">Erreichte Mehrheit abgegebene Stimmen </t>
  </si>
  <si>
    <t xml:space="preserve">Alter bei Ausscheiden </t>
  </si>
  <si>
    <t xml:space="preserve">Dauer der Amtszeit </t>
  </si>
  <si>
    <t xml:space="preserve">Berufsgruppe </t>
  </si>
  <si>
    <t>Wahlgang</t>
  </si>
  <si>
    <t>Regierungsfraktionen</t>
  </si>
  <si>
    <t>Oppositionsfraktionen</t>
  </si>
  <si>
    <t>AbgRegfrakt (Beginn WP)</t>
  </si>
  <si>
    <t>AbgOppfrakt (Beginn WP)</t>
  </si>
  <si>
    <t>Enthaltungen</t>
  </si>
  <si>
    <t>Gesamtstimmen</t>
  </si>
  <si>
    <t>Erreichte Mehrheit bei MdL (=W/R*100)</t>
  </si>
  <si>
    <t>TH</t>
  </si>
  <si>
    <r>
      <t>TH_0</t>
    </r>
    <r>
      <rPr>
        <sz val="11"/>
        <color theme="1"/>
        <rFont val="Times New Roman"/>
        <family val="1"/>
      </rPr>
      <t>2_01_01</t>
    </r>
  </si>
  <si>
    <t>SPD und CDU</t>
  </si>
  <si>
    <t>CDU, SPD</t>
  </si>
  <si>
    <t>Richter*in</t>
  </si>
  <si>
    <r>
      <t>TH_0</t>
    </r>
    <r>
      <rPr>
        <sz val="11"/>
        <color theme="1"/>
        <rFont val="Times New Roman"/>
        <family val="1"/>
      </rPr>
      <t>2_01_02</t>
    </r>
  </si>
  <si>
    <r>
      <t>TH_0</t>
    </r>
    <r>
      <rPr>
        <sz val="11"/>
        <color theme="1"/>
        <rFont val="Times New Roman"/>
        <family val="1"/>
      </rPr>
      <t>2_01_03</t>
    </r>
  </si>
  <si>
    <t>Stellvertreter*in</t>
  </si>
  <si>
    <r>
      <t>TH_0</t>
    </r>
    <r>
      <rPr>
        <sz val="11"/>
        <color theme="1"/>
        <rFont val="Times New Roman"/>
        <family val="1"/>
      </rPr>
      <t>2_01_04</t>
    </r>
  </si>
  <si>
    <r>
      <t>TH_0</t>
    </r>
    <r>
      <rPr>
        <sz val="11"/>
        <color theme="1"/>
        <rFont val="Times New Roman"/>
        <family val="1"/>
      </rPr>
      <t>2_01_05</t>
    </r>
  </si>
  <si>
    <r>
      <t>TH_0</t>
    </r>
    <r>
      <rPr>
        <sz val="11"/>
        <color theme="1"/>
        <rFont val="Times New Roman"/>
        <family val="1"/>
      </rPr>
      <t>2_01_06</t>
    </r>
  </si>
  <si>
    <r>
      <t>TH_0</t>
    </r>
    <r>
      <rPr>
        <sz val="11"/>
        <color theme="1"/>
        <rFont val="Times New Roman"/>
        <family val="1"/>
      </rPr>
      <t>2_01_07</t>
    </r>
  </si>
  <si>
    <r>
      <t>TH_0</t>
    </r>
    <r>
      <rPr>
        <sz val="11"/>
        <color theme="1"/>
        <rFont val="Times New Roman"/>
        <family val="1"/>
      </rPr>
      <t>2_01_08</t>
    </r>
  </si>
  <si>
    <r>
      <t>TH_0</t>
    </r>
    <r>
      <rPr>
        <sz val="11"/>
        <color theme="1"/>
        <rFont val="Times New Roman"/>
        <family val="1"/>
      </rPr>
      <t>2_01_09</t>
    </r>
  </si>
  <si>
    <r>
      <t>TH_0</t>
    </r>
    <r>
      <rPr>
        <sz val="11"/>
        <color theme="1"/>
        <rFont val="Times New Roman"/>
        <family val="1"/>
      </rPr>
      <t>2_01_10</t>
    </r>
  </si>
  <si>
    <r>
      <t>TH_0</t>
    </r>
    <r>
      <rPr>
        <sz val="11"/>
        <color theme="1"/>
        <rFont val="Times New Roman"/>
        <family val="1"/>
      </rPr>
      <t>2_01_11</t>
    </r>
  </si>
  <si>
    <r>
      <t>TH_0</t>
    </r>
    <r>
      <rPr>
        <sz val="11"/>
        <color theme="1"/>
        <rFont val="Times New Roman"/>
        <family val="1"/>
      </rPr>
      <t>2_01_12</t>
    </r>
  </si>
  <si>
    <r>
      <t>TH_0</t>
    </r>
    <r>
      <rPr>
        <sz val="11"/>
        <color theme="1"/>
        <rFont val="Times New Roman"/>
        <family val="1"/>
      </rPr>
      <t>2_01_13</t>
    </r>
  </si>
  <si>
    <r>
      <t>TH_0</t>
    </r>
    <r>
      <rPr>
        <sz val="11"/>
        <color theme="1"/>
        <rFont val="Times New Roman"/>
        <family val="1"/>
      </rPr>
      <t>2_01_14</t>
    </r>
  </si>
  <si>
    <r>
      <t>TH_0</t>
    </r>
    <r>
      <rPr>
        <sz val="11"/>
        <color theme="1"/>
        <rFont val="Times New Roman"/>
        <family val="1"/>
      </rPr>
      <t>2_01_15</t>
    </r>
  </si>
  <si>
    <r>
      <t>TH_0</t>
    </r>
    <r>
      <rPr>
        <sz val="11"/>
        <color theme="1"/>
        <rFont val="Times New Roman"/>
        <family val="1"/>
      </rPr>
      <t>2_01_16</t>
    </r>
  </si>
  <si>
    <r>
      <t>TH_0</t>
    </r>
    <r>
      <rPr>
        <sz val="11"/>
        <color theme="1"/>
        <rFont val="Times New Roman"/>
        <family val="1"/>
      </rPr>
      <t>2_01_17</t>
    </r>
  </si>
  <si>
    <r>
      <t>TH_0</t>
    </r>
    <r>
      <rPr>
        <sz val="11"/>
        <color theme="1"/>
        <rFont val="Times New Roman"/>
        <family val="1"/>
      </rPr>
      <t>2_01_18</t>
    </r>
  </si>
  <si>
    <r>
      <t>TH_0</t>
    </r>
    <r>
      <rPr>
        <sz val="11"/>
        <color theme="1"/>
        <rFont val="Times New Roman"/>
        <family val="1"/>
      </rPr>
      <t>2_01_19</t>
    </r>
  </si>
  <si>
    <r>
      <t>TH_0</t>
    </r>
    <r>
      <rPr>
        <sz val="11"/>
        <color theme="1"/>
        <rFont val="Times New Roman"/>
        <family val="1"/>
      </rPr>
      <t>2_01_20</t>
    </r>
  </si>
  <si>
    <r>
      <t>TH_0</t>
    </r>
    <r>
      <rPr>
        <sz val="11"/>
        <color theme="1"/>
        <rFont val="Times New Roman"/>
        <family val="1"/>
      </rPr>
      <t>2_01_21</t>
    </r>
  </si>
  <si>
    <t>P (Stv)</t>
  </si>
  <si>
    <r>
      <t>TH_0</t>
    </r>
    <r>
      <rPr>
        <sz val="11"/>
        <color theme="1"/>
        <rFont val="Times New Roman"/>
        <family val="1"/>
      </rPr>
      <t>2_01_22</t>
    </r>
  </si>
  <si>
    <r>
      <t>TH_0</t>
    </r>
    <r>
      <rPr>
        <sz val="11"/>
        <color theme="1"/>
        <rFont val="Times New Roman"/>
        <family val="1"/>
      </rPr>
      <t>2_02_01</t>
    </r>
  </si>
  <si>
    <t>NW</t>
  </si>
  <si>
    <r>
      <t>TH_0</t>
    </r>
    <r>
      <rPr>
        <sz val="11"/>
        <color theme="1"/>
        <rFont val="Times New Roman"/>
        <family val="1"/>
      </rPr>
      <t>2_02_02</t>
    </r>
  </si>
  <si>
    <r>
      <t>TH_0</t>
    </r>
    <r>
      <rPr>
        <sz val="11"/>
        <color theme="1"/>
        <rFont val="Times New Roman"/>
        <family val="1"/>
      </rPr>
      <t>2_03_01</t>
    </r>
  </si>
  <si>
    <r>
      <t>TH_0</t>
    </r>
    <r>
      <rPr>
        <sz val="11"/>
        <color theme="1"/>
        <rFont val="Times New Roman"/>
        <family val="1"/>
      </rPr>
      <t>3_01_01</t>
    </r>
  </si>
  <si>
    <t>PDS, SPD</t>
  </si>
  <si>
    <r>
      <t>TH_03_01</t>
    </r>
    <r>
      <rPr>
        <sz val="11"/>
        <color theme="1"/>
        <rFont val="Times New Roman"/>
        <family val="1"/>
      </rPr>
      <t>_02</t>
    </r>
  </si>
  <si>
    <r>
      <t>TH_03_01</t>
    </r>
    <r>
      <rPr>
        <sz val="11"/>
        <color theme="1"/>
        <rFont val="Times New Roman"/>
        <family val="1"/>
      </rPr>
      <t>_03</t>
    </r>
  </si>
  <si>
    <r>
      <t>TH_03_01</t>
    </r>
    <r>
      <rPr>
        <sz val="11"/>
        <color theme="1"/>
        <rFont val="Times New Roman"/>
        <family val="1"/>
      </rPr>
      <t>_04</t>
    </r>
  </si>
  <si>
    <r>
      <t>TH_03_01</t>
    </r>
    <r>
      <rPr>
        <sz val="11"/>
        <color theme="1"/>
        <rFont val="Times New Roman"/>
        <family val="1"/>
      </rPr>
      <t>_05</t>
    </r>
  </si>
  <si>
    <r>
      <t>TH_03_01</t>
    </r>
    <r>
      <rPr>
        <sz val="11"/>
        <color theme="1"/>
        <rFont val="Times New Roman"/>
        <family val="1"/>
      </rPr>
      <t>_06</t>
    </r>
  </si>
  <si>
    <r>
      <t>TH_03_01</t>
    </r>
    <r>
      <rPr>
        <sz val="11"/>
        <color theme="1"/>
        <rFont val="Times New Roman"/>
        <family val="1"/>
      </rPr>
      <t>_07</t>
    </r>
  </si>
  <si>
    <r>
      <t>TH_03_01</t>
    </r>
    <r>
      <rPr>
        <sz val="11"/>
        <color theme="1"/>
        <rFont val="Times New Roman"/>
        <family val="1"/>
      </rPr>
      <t>_08</t>
    </r>
  </si>
  <si>
    <r>
      <t>TH_03_01</t>
    </r>
    <r>
      <rPr>
        <sz val="11"/>
        <color theme="1"/>
        <rFont val="Times New Roman"/>
        <family val="1"/>
      </rPr>
      <t>_09</t>
    </r>
  </si>
  <si>
    <r>
      <t>TH_03_01</t>
    </r>
    <r>
      <rPr>
        <sz val="11"/>
        <color theme="1"/>
        <rFont val="Times New Roman"/>
        <family val="1"/>
      </rPr>
      <t>_10</t>
    </r>
  </si>
  <si>
    <r>
      <t>TH_03_01</t>
    </r>
    <r>
      <rPr>
        <sz val="11"/>
        <color theme="1"/>
        <rFont val="Times New Roman"/>
        <family val="1"/>
      </rPr>
      <t>_11</t>
    </r>
  </si>
  <si>
    <r>
      <t>TH_03_01</t>
    </r>
    <r>
      <rPr>
        <sz val="11"/>
        <color theme="1"/>
        <rFont val="Times New Roman"/>
        <family val="1"/>
      </rPr>
      <t>_12</t>
    </r>
  </si>
  <si>
    <r>
      <t>TH_03_01</t>
    </r>
    <r>
      <rPr>
        <sz val="11"/>
        <color theme="1"/>
        <rFont val="Times New Roman"/>
        <family val="1"/>
      </rPr>
      <t>_13</t>
    </r>
  </si>
  <si>
    <r>
      <t>TH_03_01</t>
    </r>
    <r>
      <rPr>
        <sz val="11"/>
        <color theme="1"/>
        <rFont val="Times New Roman"/>
        <family val="1"/>
      </rPr>
      <t>_14</t>
    </r>
  </si>
  <si>
    <r>
      <t>TH_03_01</t>
    </r>
    <r>
      <rPr>
        <sz val="11"/>
        <color theme="1"/>
        <rFont val="Times New Roman"/>
        <family val="1"/>
      </rPr>
      <t>_15</t>
    </r>
  </si>
  <si>
    <r>
      <t>TH_03_01</t>
    </r>
    <r>
      <rPr>
        <sz val="11"/>
        <color theme="1"/>
        <rFont val="Times New Roman"/>
        <family val="1"/>
      </rPr>
      <t>_16</t>
    </r>
  </si>
  <si>
    <r>
      <t>TH_03_01</t>
    </r>
    <r>
      <rPr>
        <sz val="11"/>
        <color theme="1"/>
        <rFont val="Times New Roman"/>
        <family val="1"/>
      </rPr>
      <t>_17</t>
    </r>
  </si>
  <si>
    <r>
      <t>TH_03_01</t>
    </r>
    <r>
      <rPr>
        <sz val="11"/>
        <color theme="1"/>
        <rFont val="Times New Roman"/>
        <family val="1"/>
      </rPr>
      <t>_18</t>
    </r>
  </si>
  <si>
    <r>
      <t>TH_03_01</t>
    </r>
    <r>
      <rPr>
        <sz val="11"/>
        <color theme="1"/>
        <rFont val="Times New Roman"/>
        <family val="1"/>
      </rPr>
      <t>_19</t>
    </r>
  </si>
  <si>
    <r>
      <t>TH_03_01</t>
    </r>
    <r>
      <rPr>
        <sz val="11"/>
        <color theme="1"/>
        <rFont val="Times New Roman"/>
        <family val="1"/>
      </rPr>
      <t>_20</t>
    </r>
  </si>
  <si>
    <r>
      <t>TH_03_01</t>
    </r>
    <r>
      <rPr>
        <sz val="11"/>
        <color theme="1"/>
        <rFont val="Times New Roman"/>
        <family val="1"/>
      </rPr>
      <t>_21</t>
    </r>
  </si>
  <si>
    <r>
      <t>TH_03_01</t>
    </r>
    <r>
      <rPr>
        <sz val="11"/>
        <color theme="1"/>
        <rFont val="Times New Roman"/>
        <family val="1"/>
      </rPr>
      <t>_22</t>
    </r>
  </si>
  <si>
    <r>
      <t>TH_03_01</t>
    </r>
    <r>
      <rPr>
        <sz val="11"/>
        <color theme="1"/>
        <rFont val="Times New Roman"/>
        <family val="1"/>
      </rPr>
      <t>_23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</si>
  <si>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02_01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</si>
  <si>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02_02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</si>
  <si>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03_01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</si>
  <si>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03_02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</si>
  <si>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03_03</t>
    </r>
  </si>
  <si>
    <r>
      <t>TH_0</t>
    </r>
    <r>
      <rPr>
        <sz val="11"/>
        <color theme="1"/>
        <rFont val="Times New Roman"/>
        <family val="1"/>
      </rPr>
      <t>3_</t>
    </r>
    <r>
      <rPr>
        <sz val="11"/>
        <color rgb="FF000000"/>
        <rFont val="Times New Roman"/>
        <family val="1"/>
      </rPr>
      <t>04_01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</si>
  <si>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01_01</t>
    </r>
  </si>
  <si>
    <t>CDU, Linkspartei.PDS, SPD</t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</si>
  <si>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01_02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</si>
  <si>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01_03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</si>
  <si>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01_04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</si>
  <si>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01_05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</si>
  <si>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01_06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</si>
  <si>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01_07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</si>
  <si>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01_08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</si>
  <si>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01_09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</si>
  <si>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01_10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</si>
  <si>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01_11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</si>
  <si>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01_12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</si>
  <si>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01_13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</si>
  <si>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01_14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</si>
  <si>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01_15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</si>
  <si>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01_16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</si>
  <si>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02_01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</si>
  <si>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02_02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</si>
  <si>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02_03</t>
    </r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</si>
  <si>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03_01</t>
    </r>
  </si>
  <si>
    <t>26,02.2013</t>
  </si>
  <si>
    <r>
      <t>TH_0</t>
    </r>
    <r>
      <rPr>
        <sz val="11"/>
        <color theme="1"/>
        <rFont val="Times New Roman"/>
        <family val="1"/>
      </rPr>
      <t>4_</t>
    </r>
    <r>
      <rPr>
        <sz val="11"/>
        <color rgb="FF000000"/>
        <rFont val="Times New Roman"/>
        <family val="1"/>
      </rPr>
      <t>03_02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</si>
  <si>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01_01</t>
    </r>
  </si>
  <si>
    <t>Linke, FDP, Grüne</t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</si>
  <si>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02_01</t>
    </r>
  </si>
  <si>
    <t>CDU, Linke, SPD, FDP, Grüne</t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</si>
  <si>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02_02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</si>
  <si>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02_03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</si>
  <si>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02_04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</si>
  <si>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02_05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</si>
  <si>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02_06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</si>
  <si>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02_07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</si>
  <si>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02_08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</si>
  <si>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02_09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</si>
  <si>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02_10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</si>
  <si>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02_11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</si>
  <si>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02_12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</si>
  <si>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03_01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</si>
  <si>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04_01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</si>
  <si>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05_01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</si>
  <si>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06_01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</si>
  <si>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06_02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</si>
  <si>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07_01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</si>
  <si>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07_02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</si>
  <si>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08_01</t>
    </r>
  </si>
  <si>
    <r>
      <t>TH_0</t>
    </r>
    <r>
      <rPr>
        <sz val="11"/>
        <color theme="1"/>
        <rFont val="Times New Roman"/>
        <family val="1"/>
      </rPr>
      <t>5_</t>
    </r>
    <r>
      <rPr>
        <sz val="11"/>
        <color rgb="FF000000"/>
        <rFont val="Times New Roman"/>
        <family val="1"/>
      </rPr>
      <t>08_02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</si>
  <si>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01_01</t>
    </r>
  </si>
  <si>
    <t>Linke, SPD, Grüne</t>
  </si>
  <si>
    <t>CDU, AfD</t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</si>
  <si>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01_02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</si>
  <si>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01_03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</si>
  <si>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01_04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</si>
  <si>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01_05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</si>
  <si>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01_06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</si>
  <si>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01_07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</si>
  <si>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01_08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</si>
  <si>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01_09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</si>
  <si>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01_10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</si>
  <si>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01_11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</si>
  <si>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02_01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</si>
  <si>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02_02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</si>
  <si>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03_01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</si>
  <si>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04_01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</si>
  <si>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05_01</t>
    </r>
  </si>
  <si>
    <t>CDU, Linke, SPD, Grüne</t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</si>
  <si>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06_01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</si>
  <si>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06_02</t>
    </r>
  </si>
  <si>
    <r>
      <t>TH_0</t>
    </r>
    <r>
      <rPr>
        <sz val="11"/>
        <color theme="1"/>
        <rFont val="Times New Roman"/>
        <family val="1"/>
      </rPr>
      <t>6_</t>
    </r>
    <r>
      <rPr>
        <sz val="11"/>
        <color rgb="FF000000"/>
        <rFont val="Times New Roman"/>
        <family val="1"/>
      </rPr>
      <t>07_01</t>
    </r>
  </si>
  <si>
    <t>vorgeschlagene Person (ID)</t>
  </si>
  <si>
    <t>Richtergruppe (P/VP/BR/BefRA/LR)</t>
  </si>
  <si>
    <t>Anzahl gesetzlicher Mitglieder (Landtag; Anzahl der Mandate; Beginn WP)</t>
  </si>
  <si>
    <t xml:space="preserve">Alter bei Amtsantritt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</si>
</sst>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2" borderId="2" applyNumberFormat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0" fillId="0" borderId="2" xfId="3" applyFont="1" applyFill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1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/>
    </xf>
  </cellXfs>
  <cellStyles count="4">
    <cellStyle name="Ausgabe" xfId="3" builtinId="21"/>
    <cellStyle name="Standard" xfId="0" builtinId="0"/>
    <cellStyle name="Standard 2" xfId="2" xr:uid="{00000000-0005-0000-0000-000002000000}"/>
    <cellStyle name="Standard 3" xfId="1" xr:uid="{00000000-0005-0000-0000-000003000000}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Medium4">
    <tableStyle name="Tabellenformat 1" pivot="0" count="1" xr9:uid="{00000000-0011-0000-FFFF-FFFF00000000}">
      <tableStyleElement type="headerRow" dxfId="94"/>
    </tableStyle>
    <tableStyle name="Tabellenformat 2" pivot="0" count="2" xr9:uid="{00000000-0011-0000-FFFF-FFFF01000000}">
      <tableStyleElement type="wholeTable" dxfId="93"/>
      <tableStyleElement type="headerRow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O117" totalsRowShown="0" headerRowDxfId="91" dataDxfId="89" headerRowBorderDxfId="90" tableBorderDxfId="88" totalsRowBorderDxfId="87">
  <sortState xmlns:xlrd2="http://schemas.microsoft.com/office/spreadsheetml/2017/richdata2" ref="A2:AO117">
    <sortCondition ref="L2:L117"/>
    <sortCondition ref="B2:B117"/>
  </sortState>
  <tableColumns count="41">
    <tableColumn id="1" xr3:uid="{00000000-0010-0000-0000-000001000000}" name="Land" dataDxfId="86"/>
    <tableColumn id="2" xr3:uid="{00000000-0010-0000-0000-000002000000}" name="vorgeschlagene Person (ID)" dataDxfId="85"/>
    <tableColumn id="4" xr3:uid="{00000000-0010-0000-0000-000004000000}" name="AkadTitel (Prof./Dr.)" dataDxfId="84"/>
    <tableColumn id="5" xr3:uid="{00000000-0010-0000-0000-000005000000}" name="Geschlecht (M/W/U)" dataDxfId="83"/>
    <tableColumn id="7" xr3:uid="{00000000-0010-0000-0000-000007000000}" name="Geburtsjahr" dataDxfId="82"/>
    <tableColumn id="8" xr3:uid="{00000000-0010-0000-0000-000008000000}" name="Richtergruppe (P/VP/BR/BefRA/LR)" dataDxfId="81"/>
    <tableColumn id="9" xr3:uid="{00000000-0010-0000-0000-000009000000}" name="Berufsgruppe " dataDxfId="80"/>
    <tableColumn id="10" xr3:uid="{00000000-0010-0000-0000-00000A000000}" name="Wahl (RW / NW)" dataDxfId="79"/>
    <tableColumn id="11" xr3:uid="{00000000-0010-0000-0000-00000B000000}" name="WP" dataDxfId="78"/>
    <tableColumn id="12" xr3:uid="{00000000-0010-0000-0000-00000C000000}" name="PlPrNr" dataDxfId="77"/>
    <tableColumn id="13" xr3:uid="{00000000-0010-0000-0000-00000D000000}" name="PlPrSeite" dataDxfId="76"/>
    <tableColumn id="14" xr3:uid="{00000000-0010-0000-0000-00000E000000}" name="Tag der Wahl (Datum)" dataDxfId="75"/>
    <tableColumn id="15" xr3:uid="{00000000-0010-0000-0000-00000F000000}" name="vorschlagende Institution" dataDxfId="74"/>
    <tableColumn id="16" xr3:uid="{00000000-0010-0000-0000-000010000000}" name="vorschlagende Fraktion" dataDxfId="73"/>
    <tableColumn id="17" xr3:uid="{00000000-0010-0000-0000-000011000000}" name="Wahlgang" dataDxfId="72"/>
    <tableColumn id="18" xr3:uid="{00000000-0010-0000-0000-000012000000}" name="Anzahl gesetzlicher Mitglieder (Landtag; Anzahl der Mandate; Beginn WP)" dataDxfId="71"/>
    <tableColumn id="19" xr3:uid="{00000000-0010-0000-0000-000013000000}" name="Regierungsfraktionen" dataDxfId="70"/>
    <tableColumn id="20" xr3:uid="{00000000-0010-0000-0000-000014000000}" name="Oppositionsfraktionen" dataDxfId="69"/>
    <tableColumn id="21" xr3:uid="{00000000-0010-0000-0000-000015000000}" name="AbgRegfrakt (Beginn WP)" dataDxfId="68"/>
    <tableColumn id="22" xr3:uid="{00000000-0010-0000-0000-000016000000}" name="AbgOppfrakt (Beginn WP)" dataDxfId="67"/>
    <tableColumn id="23" xr3:uid="{00000000-0010-0000-0000-000017000000}" name=" Ja-Stimmen" dataDxfId="66"/>
    <tableColumn id="24" xr3:uid="{00000000-0010-0000-0000-000018000000}" name=" Nein-Stimmen" dataDxfId="65"/>
    <tableColumn id="25" xr3:uid="{00000000-0010-0000-0000-000019000000}" name="Enthaltungen" dataDxfId="64"/>
    <tableColumn id="26" xr3:uid="{00000000-0010-0000-0000-00001A000000}" name="Ungültig" dataDxfId="63"/>
    <tableColumn id="27" xr3:uid="{00000000-0010-0000-0000-00001B000000}" name="Gesamtstimmen" dataDxfId="62">
      <calculatedColumnFormula>U2+V2+W2+X2</calculatedColumnFormula>
    </tableColumn>
    <tableColumn id="28" xr3:uid="{00000000-0010-0000-0000-00001C000000}" name="Zu zählende Stimmen " dataDxfId="61">
      <calculatedColumnFormula>Y2</calculatedColumnFormula>
    </tableColumn>
    <tableColumn id="29" xr3:uid="{00000000-0010-0000-0000-00001D000000}" name="Notwendige Mehrheit (Stimmen) " dataDxfId="60">
      <calculatedColumnFormula>ROUNDUP(P2/3*2,0)</calculatedColumnFormula>
    </tableColumn>
    <tableColumn id="30" xr3:uid="{00000000-0010-0000-0000-00001E000000}" name="erreichte Mehrheit bei zu zählenden Stimmen " dataDxfId="59">
      <calculatedColumnFormula>U2/Z2*100</calculatedColumnFormula>
    </tableColumn>
    <tableColumn id="31" xr3:uid="{00000000-0010-0000-0000-00001F000000}" name="Erreichte Mehrheit abgegebene Stimmen " dataDxfId="58">
      <calculatedColumnFormula>U2/Y2*100</calculatedColumnFormula>
    </tableColumn>
    <tableColumn id="32" xr3:uid="{00000000-0010-0000-0000-000020000000}" name="Erreichte Mehrheit bei MdL (=W/R*100)" dataDxfId="57">
      <calculatedColumnFormula>U2/P2*100</calculatedColumnFormula>
    </tableColumn>
    <tableColumn id="33" xr3:uid="{00000000-0010-0000-0000-000021000000}" name="Amtsantritt Tag" dataDxfId="56"/>
    <tableColumn id="34" xr3:uid="{00000000-0010-0000-0000-000022000000}" name="Datum der Ernennung" dataDxfId="55"/>
    <tableColumn id="35" xr3:uid="{00000000-0010-0000-0000-000023000000}" name="Jahr Amtsantritt" dataDxfId="54"/>
    <tableColumn id="36" xr3:uid="{00000000-0010-0000-0000-000024000000}" name="Alter bei Amtsantritt " dataDxfId="53"/>
    <tableColumn id="37" xr3:uid="{00000000-0010-0000-0000-000025000000}" name="Gesetzlich vorgesehenes Ende" dataDxfId="52"/>
    <tableColumn id="38" xr3:uid="{00000000-0010-0000-0000-000026000000}" name="Ausscheiden Tag" dataDxfId="51"/>
    <tableColumn id="39" xr3:uid="{00000000-0010-0000-0000-000027000000}" name="Jahr Ausscheiden" dataDxfId="50"/>
    <tableColumn id="40" xr3:uid="{00000000-0010-0000-0000-000028000000}" name="Alter bei Ausscheiden " dataDxfId="49"/>
    <tableColumn id="41" xr3:uid="{00000000-0010-0000-0000-000029000000}" name="Dauer der Amtszeit " dataDxfId="48">
      <calculatedColumnFormula>(AJ2-AE2)/365</calculatedColumnFormula>
    </tableColumn>
    <tableColumn id="42" xr3:uid="{00000000-0010-0000-0000-00002A000000}" name="Gesetzliche Amtszeit (Jahre)" dataDxfId="47">
      <calculatedColumnFormula>(AI2-AF2)/365</calculatedColumnFormula>
    </tableColumn>
    <tableColumn id="46" xr3:uid="{00000000-0010-0000-0000-00002E000000}" name="Stellvertreter/ Stellvertreterin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C16033-FC77-4152-A514-F8904EA0C837}" name="Tabelle13" displayName="Tabelle13" ref="A1:AO117" totalsRowShown="0" headerRowDxfId="45" dataDxfId="43" headerRowBorderDxfId="44" tableBorderDxfId="42" totalsRowBorderDxfId="41">
  <sortState xmlns:xlrd2="http://schemas.microsoft.com/office/spreadsheetml/2017/richdata2" ref="A2:AO117">
    <sortCondition ref="L2:L117"/>
    <sortCondition ref="B2:B117"/>
  </sortState>
  <tableColumns count="41">
    <tableColumn id="1" xr3:uid="{BB86D181-2D9C-4625-810F-A1EAFEF3099A}" name="Land" dataDxfId="40"/>
    <tableColumn id="2" xr3:uid="{BFF1CC4E-D673-4EC6-8B98-E6256B1CA006}" name="vorgeschlagene Person (ID)" dataDxfId="39"/>
    <tableColumn id="4" xr3:uid="{FF6F2EBA-877F-4422-91E9-1B63CD1A48A3}" name="AkadTitel (Prof./Dr.)" dataDxfId="38"/>
    <tableColumn id="5" xr3:uid="{5F781A0D-E9DF-4A36-92FC-65E7C1A6F4A4}" name="Geschlecht (M/W/U)" dataDxfId="37"/>
    <tableColumn id="7" xr3:uid="{A190F2F1-B58D-4CF3-95FA-489AA74854BD}" name="Geburtsjahr" dataDxfId="36"/>
    <tableColumn id="8" xr3:uid="{AB4002A4-A415-4F1F-8234-F2C3B1ED702E}" name="Richtergruppe (P/VP/BR/BefRA/LR)" dataDxfId="35"/>
    <tableColumn id="9" xr3:uid="{B7ED236D-B89E-40DB-ACC0-4BC2EC4AB385}" name="Berufsgruppe " dataDxfId="34"/>
    <tableColumn id="10" xr3:uid="{0C57A250-2D54-4A55-B689-B3B45A548DD9}" name="Wahl (RW / NW)" dataDxfId="33"/>
    <tableColumn id="11" xr3:uid="{7C060DA2-FF23-44BC-B5EA-E91B378C746D}" name="WP" dataDxfId="32"/>
    <tableColumn id="12" xr3:uid="{62847569-BE54-4C05-831A-EE6E4A111F34}" name="PlPrNr" dataDxfId="31"/>
    <tableColumn id="13" xr3:uid="{449994F6-9F58-4238-92A7-F92985BFA857}" name="PlPrSeite" dataDxfId="30"/>
    <tableColumn id="14" xr3:uid="{2DF845CD-4B5C-4AAD-BB27-DE82BCCC69A1}" name="Tag der Wahl (Datum)" dataDxfId="29"/>
    <tableColumn id="15" xr3:uid="{DDF18FA3-3A6B-4784-8931-2707E067546B}" name="vorschlagende Institution" dataDxfId="28"/>
    <tableColumn id="16" xr3:uid="{CEC31E5C-0EBB-4D02-A5E3-6B1B982281AE}" name="vorschlagende Fraktion" dataDxfId="27"/>
    <tableColumn id="17" xr3:uid="{71940204-89EA-4D89-AD6E-4D1316840825}" name="Wahlgang" dataDxfId="26"/>
    <tableColumn id="18" xr3:uid="{A4D8C296-04A2-47E0-AB07-42231FBB270B}" name="Anzahl gesetzlicher Mitglieder (Landtag; Anzahl der Mandate; Beginn WP)" dataDxfId="25"/>
    <tableColumn id="19" xr3:uid="{5A1C9ADF-700D-43F4-A88C-F7DB2E200C99}" name="Regierungsfraktionen" dataDxfId="24"/>
    <tableColumn id="20" xr3:uid="{4F705B51-80A3-4895-AE05-5D3E3E41F722}" name="Oppositionsfraktionen" dataDxfId="23"/>
    <tableColumn id="21" xr3:uid="{1C7EBAC9-4524-446D-BFFD-3CAFDD2CA49E}" name="AbgRegfrakt (Beginn WP)" dataDxfId="22"/>
    <tableColumn id="22" xr3:uid="{3553B468-2868-4D24-9CE7-DB83EF1560CE}" name="AbgOppfrakt (Beginn WP)" dataDxfId="21"/>
    <tableColumn id="23" xr3:uid="{B3AFF6E6-CC5D-4D1B-8EED-E598892F5379}" name=" Ja-Stimmen" dataDxfId="20"/>
    <tableColumn id="24" xr3:uid="{8F5A4ACC-98EE-4D7D-8D73-FC46B1B64CCA}" name=" Nein-Stimmen" dataDxfId="19"/>
    <tableColumn id="25" xr3:uid="{6ADDAD7C-7C8E-4E0A-844B-E132EE1EDD89}" name="Enthaltungen" dataDxfId="18"/>
    <tableColumn id="26" xr3:uid="{712BFDA9-C823-4D3F-B583-D85C30D9C31D}" name="Ungültig" dataDxfId="17"/>
    <tableColumn id="27" xr3:uid="{134F72E5-1CFA-4D6C-B3A3-3CD8DC86D4F7}" name="Gesamtstimmen" dataDxfId="16">
      <calculatedColumnFormula>U2+V2+W2+X2</calculatedColumnFormula>
    </tableColumn>
    <tableColumn id="28" xr3:uid="{F1DEA58D-E0FE-4E57-913B-2D954AAF3BB1}" name="Zu zählende Stimmen " dataDxfId="15">
      <calculatedColumnFormula>Y2</calculatedColumnFormula>
    </tableColumn>
    <tableColumn id="29" xr3:uid="{80F99A12-AEEA-4088-A8FD-B0F16CB90EC6}" name="Notwendige Mehrheit (Stimmen) " dataDxfId="14">
      <calculatedColumnFormula>ROUNDUP(P2/3*2,0)</calculatedColumnFormula>
    </tableColumn>
    <tableColumn id="30" xr3:uid="{D97BAF8E-1393-4389-9B95-92207EC8EA9B}" name="erreichte Mehrheit bei zu zählenden Stimmen " dataDxfId="13">
      <calculatedColumnFormula>U2/Z2*100</calculatedColumnFormula>
    </tableColumn>
    <tableColumn id="31" xr3:uid="{FDB8BB6C-FC68-4B7E-9461-7AB228268FB7}" name="Erreichte Mehrheit abgegebene Stimmen " dataDxfId="12">
      <calculatedColumnFormula>U2/Y2*100</calculatedColumnFormula>
    </tableColumn>
    <tableColumn id="32" xr3:uid="{B707FB6B-879D-4B06-9347-9FDC48129A1A}" name="Erreichte Mehrheit bei MdL (=W/R*100)" dataDxfId="11">
      <calculatedColumnFormula>U2/P2*100</calculatedColumnFormula>
    </tableColumn>
    <tableColumn id="33" xr3:uid="{4366157D-7E2D-4E7A-A872-ED6029153622}" name="Amtsantritt Tag" dataDxfId="10"/>
    <tableColumn id="34" xr3:uid="{9B1EDDEF-1821-4668-A1E6-F9A243934FCF}" name="Datum der Ernennung" dataDxfId="9"/>
    <tableColumn id="35" xr3:uid="{931F6D8A-DE22-4801-9587-8AE24BC62F70}" name="Jahr Amtsantritt" dataDxfId="8"/>
    <tableColumn id="36" xr3:uid="{E2A60766-14A3-4392-9A71-4C0635EE19E5}" name="Alter bei Amtsantritt " dataDxfId="7"/>
    <tableColumn id="37" xr3:uid="{5DBE340B-A6A4-4567-8116-FBBAE431E98E}" name="Gesetzlich vorgesehenes Ende" dataDxfId="6"/>
    <tableColumn id="38" xr3:uid="{C010EE76-5F2E-4C74-B5E4-3DD3FC5580D4}" name="Ausscheiden Tag" dataDxfId="5"/>
    <tableColumn id="39" xr3:uid="{7A6D6B6F-C53B-44B8-9761-29EBF96B82DC}" name="Jahr Ausscheiden" dataDxfId="4"/>
    <tableColumn id="40" xr3:uid="{150AA871-9D80-4567-96B6-E1FA1D1B540F}" name="Alter bei Ausscheiden " dataDxfId="3"/>
    <tableColumn id="41" xr3:uid="{26FD8729-F496-41F6-AF59-3B5B6543F491}" name="Dauer der Amtszeit " dataDxfId="2">
      <calculatedColumnFormula>(AJ2-AE2)/365</calculatedColumnFormula>
    </tableColumn>
    <tableColumn id="42" xr3:uid="{0E21C18B-BCF1-4325-9D9F-4D1E69331147}" name="Gesetzliche Amtszeit (Jahre)" dataDxfId="1">
      <calculatedColumnFormula>(AI2-AF2)/365</calculatedColumnFormula>
    </tableColumn>
    <tableColumn id="46" xr3:uid="{352A47D1-58FE-4649-ABA2-B59DAA6E4D4E}" name="Stellvertreter/ Stellvertreteri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7"/>
  <sheetViews>
    <sheetView tabSelected="1" view="pageLayout" topLeftCell="A90" zoomScale="60" zoomScaleNormal="60" zoomScaleSheetLayoutView="100" zoomScalePageLayoutView="60" workbookViewId="0">
      <selection activeCell="A90" sqref="A90"/>
    </sheetView>
  </sheetViews>
  <sheetFormatPr baseColWidth="10" defaultColWidth="11.1640625" defaultRowHeight="13" x14ac:dyDescent="0.3"/>
  <cols>
    <col min="1" max="1" width="6.1640625" style="2" customWidth="1"/>
    <col min="2" max="2" width="14.4140625" style="2" customWidth="1"/>
    <col min="3" max="3" width="12.58203125" style="1" customWidth="1"/>
    <col min="4" max="4" width="13.1640625" style="1" customWidth="1"/>
    <col min="5" max="5" width="13.83203125" style="2" customWidth="1"/>
    <col min="6" max="6" width="18.1640625" style="2" customWidth="1"/>
    <col min="7" max="7" width="17.58203125" style="2" customWidth="1"/>
    <col min="8" max="8" width="14.08203125" style="2" customWidth="1"/>
    <col min="9" max="9" width="10.08203125" style="2" customWidth="1"/>
    <col min="10" max="10" width="9.9140625" style="2" customWidth="1"/>
    <col min="11" max="11" width="12.6640625" style="2" customWidth="1"/>
    <col min="12" max="12" width="18.08203125" style="2" customWidth="1"/>
    <col min="13" max="13" width="11.5" style="2" customWidth="1"/>
    <col min="14" max="14" width="13.83203125" style="2" customWidth="1"/>
    <col min="15" max="15" width="8.6640625" style="2" customWidth="1"/>
    <col min="16" max="16" width="25.08203125" style="2" customWidth="1"/>
    <col min="17" max="17" width="22" style="2" customWidth="1"/>
    <col min="18" max="18" width="27" style="2" customWidth="1"/>
    <col min="19" max="19" width="21" style="2" customWidth="1"/>
    <col min="20" max="20" width="23.58203125" style="2" customWidth="1"/>
    <col min="21" max="21" width="12.08203125" style="2" customWidth="1"/>
    <col min="22" max="22" width="12.33203125" style="2" customWidth="1"/>
    <col min="23" max="23" width="14" style="2" customWidth="1"/>
    <col min="24" max="24" width="11.58203125" style="2" customWidth="1"/>
    <col min="25" max="25" width="14.6640625" style="2" customWidth="1"/>
    <col min="26" max="26" width="16.6640625" style="2" customWidth="1"/>
    <col min="27" max="27" width="16.58203125" style="2" customWidth="1"/>
    <col min="28" max="28" width="19.9140625" style="2" customWidth="1"/>
    <col min="29" max="29" width="19.4140625" style="2" customWidth="1"/>
    <col min="30" max="30" width="20.83203125" style="2" customWidth="1"/>
    <col min="31" max="31" width="11.83203125" style="1" customWidth="1"/>
    <col min="32" max="32" width="13.4140625" style="1" customWidth="1"/>
    <col min="33" max="33" width="11.83203125" style="1" customWidth="1"/>
    <col min="34" max="34" width="14.83203125" style="1" customWidth="1"/>
    <col min="35" max="35" width="13.4140625" style="1" customWidth="1"/>
    <col min="36" max="36" width="15.08203125" style="1" customWidth="1"/>
    <col min="37" max="37" width="13.6640625" style="1" customWidth="1"/>
    <col min="38" max="38" width="18.33203125" style="1" customWidth="1"/>
    <col min="39" max="39" width="15" style="1" customWidth="1"/>
    <col min="40" max="40" width="12.33203125" style="1" customWidth="1"/>
    <col min="41" max="41" width="13.4140625" style="1" customWidth="1"/>
    <col min="42" max="16384" width="11.1640625" style="1"/>
  </cols>
  <sheetData>
    <row r="1" spans="1:41" s="3" customFormat="1" ht="42" x14ac:dyDescent="0.3">
      <c r="A1" s="22" t="s">
        <v>1</v>
      </c>
      <c r="B1" s="23" t="s">
        <v>185</v>
      </c>
      <c r="C1" s="24" t="s">
        <v>13</v>
      </c>
      <c r="D1" s="24" t="s">
        <v>14</v>
      </c>
      <c r="E1" s="25" t="s">
        <v>38</v>
      </c>
      <c r="F1" s="25" t="s">
        <v>186</v>
      </c>
      <c r="G1" s="25" t="s">
        <v>45</v>
      </c>
      <c r="H1" s="25" t="s">
        <v>15</v>
      </c>
      <c r="I1" s="25" t="s">
        <v>2</v>
      </c>
      <c r="J1" s="25" t="s">
        <v>12</v>
      </c>
      <c r="K1" s="25" t="s">
        <v>16</v>
      </c>
      <c r="L1" s="25" t="s">
        <v>17</v>
      </c>
      <c r="M1" s="25" t="s">
        <v>0</v>
      </c>
      <c r="N1" s="25" t="s">
        <v>10</v>
      </c>
      <c r="O1" s="25" t="s">
        <v>46</v>
      </c>
      <c r="P1" s="25" t="s">
        <v>187</v>
      </c>
      <c r="Q1" s="25" t="s">
        <v>47</v>
      </c>
      <c r="R1" s="25" t="s">
        <v>48</v>
      </c>
      <c r="S1" s="25" t="s">
        <v>49</v>
      </c>
      <c r="T1" s="25" t="s">
        <v>50</v>
      </c>
      <c r="U1" s="24" t="s">
        <v>3</v>
      </c>
      <c r="V1" s="24" t="s">
        <v>4</v>
      </c>
      <c r="W1" s="24" t="s">
        <v>51</v>
      </c>
      <c r="X1" s="24" t="s">
        <v>11</v>
      </c>
      <c r="Y1" s="24" t="s">
        <v>52</v>
      </c>
      <c r="Z1" s="24" t="s">
        <v>39</v>
      </c>
      <c r="AA1" s="24" t="s">
        <v>40</v>
      </c>
      <c r="AB1" s="24" t="s">
        <v>41</v>
      </c>
      <c r="AC1" s="24" t="s">
        <v>42</v>
      </c>
      <c r="AD1" s="24" t="s">
        <v>53</v>
      </c>
      <c r="AE1" s="25" t="s">
        <v>5</v>
      </c>
      <c r="AF1" s="25" t="s">
        <v>6</v>
      </c>
      <c r="AG1" s="25" t="s">
        <v>7</v>
      </c>
      <c r="AH1" s="25" t="s">
        <v>188</v>
      </c>
      <c r="AI1" s="25" t="s">
        <v>19</v>
      </c>
      <c r="AJ1" s="25" t="s">
        <v>8</v>
      </c>
      <c r="AK1" s="25" t="s">
        <v>9</v>
      </c>
      <c r="AL1" s="25" t="s">
        <v>43</v>
      </c>
      <c r="AM1" s="25" t="s">
        <v>44</v>
      </c>
      <c r="AN1" s="25" t="s">
        <v>20</v>
      </c>
      <c r="AO1" s="26" t="s">
        <v>18</v>
      </c>
    </row>
    <row r="2" spans="1:41" s="3" customFormat="1" ht="14" x14ac:dyDescent="0.3">
      <c r="A2" s="27" t="s">
        <v>54</v>
      </c>
      <c r="B2" s="28" t="s">
        <v>55</v>
      </c>
      <c r="C2" s="29"/>
      <c r="D2" s="5" t="s">
        <v>23</v>
      </c>
      <c r="E2" s="5">
        <v>1941</v>
      </c>
      <c r="F2" s="5" t="s">
        <v>33</v>
      </c>
      <c r="G2" s="5" t="s">
        <v>33</v>
      </c>
      <c r="H2" s="7" t="s">
        <v>31</v>
      </c>
      <c r="I2" s="5">
        <v>2</v>
      </c>
      <c r="J2" s="5">
        <v>16</v>
      </c>
      <c r="K2" s="5">
        <v>1089</v>
      </c>
      <c r="L2" s="18">
        <v>34866</v>
      </c>
      <c r="M2" s="19" t="s">
        <v>36</v>
      </c>
      <c r="N2" s="5" t="s">
        <v>56</v>
      </c>
      <c r="O2" s="7">
        <v>1</v>
      </c>
      <c r="P2" s="9">
        <v>88</v>
      </c>
      <c r="Q2" s="7" t="s">
        <v>57</v>
      </c>
      <c r="R2" s="7" t="s">
        <v>26</v>
      </c>
      <c r="S2" s="7">
        <v>71</v>
      </c>
      <c r="T2" s="7">
        <v>17</v>
      </c>
      <c r="U2" s="5">
        <v>65</v>
      </c>
      <c r="V2" s="5">
        <v>4</v>
      </c>
      <c r="W2" s="5">
        <v>6</v>
      </c>
      <c r="X2" s="5">
        <v>1</v>
      </c>
      <c r="Y2" s="5">
        <f t="shared" ref="Y2:Y23" si="0">U2+V2+W2+X2</f>
        <v>76</v>
      </c>
      <c r="Z2" s="5">
        <f t="shared" ref="Z2:Z65" si="1">Y2</f>
        <v>76</v>
      </c>
      <c r="AA2" s="10">
        <f t="shared" ref="AA2:AA65" si="2">ROUNDUP(P2/3*2,0)</f>
        <v>59</v>
      </c>
      <c r="AB2" s="12">
        <f t="shared" ref="AB2:AB65" si="3">U2/Z2*100</f>
        <v>85.526315789473685</v>
      </c>
      <c r="AC2" s="12">
        <f t="shared" ref="AC2:AC65" si="4">U2/Y2*100</f>
        <v>85.526315789473685</v>
      </c>
      <c r="AD2" s="12">
        <f t="shared" ref="AD2:AD65" si="5">U2/P2*100</f>
        <v>73.86363636363636</v>
      </c>
      <c r="AE2" s="8">
        <v>34866</v>
      </c>
      <c r="AF2" s="8">
        <v>34866</v>
      </c>
      <c r="AG2" s="5">
        <v>1995</v>
      </c>
      <c r="AH2" s="13">
        <v>54.019178082191779</v>
      </c>
      <c r="AI2" s="6">
        <v>36692</v>
      </c>
      <c r="AJ2" s="6">
        <v>36784</v>
      </c>
      <c r="AK2" s="10">
        <v>2000</v>
      </c>
      <c r="AL2" s="13">
        <v>59.273972602739725</v>
      </c>
      <c r="AM2" s="14">
        <f t="shared" ref="AM2:AM65" si="6">(AJ2-AE2)/365</f>
        <v>5.2547945205479456</v>
      </c>
      <c r="AN2" s="10">
        <f t="shared" ref="AN2:AN8" si="7">(AI2-AF2)/365</f>
        <v>5.0027397260273974</v>
      </c>
      <c r="AO2" s="30" t="s">
        <v>58</v>
      </c>
    </row>
    <row r="3" spans="1:41" ht="14" x14ac:dyDescent="0.3">
      <c r="A3" s="27" t="s">
        <v>54</v>
      </c>
      <c r="B3" s="28" t="s">
        <v>59</v>
      </c>
      <c r="C3" s="29" t="s">
        <v>22</v>
      </c>
      <c r="D3" s="5" t="s">
        <v>23</v>
      </c>
      <c r="E3" s="5">
        <v>1941</v>
      </c>
      <c r="F3" s="5" t="s">
        <v>37</v>
      </c>
      <c r="G3" s="5" t="s">
        <v>33</v>
      </c>
      <c r="H3" s="7" t="s">
        <v>31</v>
      </c>
      <c r="I3" s="5">
        <v>2</v>
      </c>
      <c r="J3" s="5">
        <v>16</v>
      </c>
      <c r="K3" s="5">
        <v>1089</v>
      </c>
      <c r="L3" s="18">
        <v>34866</v>
      </c>
      <c r="M3" s="19" t="s">
        <v>36</v>
      </c>
      <c r="N3" s="5" t="s">
        <v>56</v>
      </c>
      <c r="O3" s="7">
        <v>1</v>
      </c>
      <c r="P3" s="9">
        <v>88</v>
      </c>
      <c r="Q3" s="7" t="s">
        <v>57</v>
      </c>
      <c r="R3" s="7" t="s">
        <v>26</v>
      </c>
      <c r="S3" s="7">
        <v>71</v>
      </c>
      <c r="T3" s="7">
        <v>17</v>
      </c>
      <c r="U3" s="5">
        <v>64</v>
      </c>
      <c r="V3" s="5">
        <v>7</v>
      </c>
      <c r="W3" s="5">
        <v>5</v>
      </c>
      <c r="X3" s="5">
        <v>0</v>
      </c>
      <c r="Y3" s="5">
        <f t="shared" si="0"/>
        <v>76</v>
      </c>
      <c r="Z3" s="5">
        <f t="shared" si="1"/>
        <v>76</v>
      </c>
      <c r="AA3" s="10">
        <f t="shared" si="2"/>
        <v>59</v>
      </c>
      <c r="AB3" s="12">
        <f t="shared" si="3"/>
        <v>84.210526315789465</v>
      </c>
      <c r="AC3" s="12">
        <f t="shared" si="4"/>
        <v>84.210526315789465</v>
      </c>
      <c r="AD3" s="12">
        <f t="shared" si="5"/>
        <v>72.727272727272734</v>
      </c>
      <c r="AE3" s="8">
        <v>34866</v>
      </c>
      <c r="AF3" s="8">
        <v>34866</v>
      </c>
      <c r="AG3" s="5">
        <v>1995</v>
      </c>
      <c r="AH3" s="13">
        <v>53.531506849315072</v>
      </c>
      <c r="AI3" s="6">
        <v>36692</v>
      </c>
      <c r="AJ3" s="6">
        <v>36784</v>
      </c>
      <c r="AK3" s="10">
        <v>2000</v>
      </c>
      <c r="AL3" s="13">
        <v>58.786301369863011</v>
      </c>
      <c r="AM3" s="14">
        <f t="shared" si="6"/>
        <v>5.2547945205479456</v>
      </c>
      <c r="AN3" s="10">
        <f t="shared" si="7"/>
        <v>5.0027397260273974</v>
      </c>
      <c r="AO3" s="30" t="s">
        <v>58</v>
      </c>
    </row>
    <row r="4" spans="1:41" ht="14" x14ac:dyDescent="0.3">
      <c r="A4" s="27" t="s">
        <v>54</v>
      </c>
      <c r="B4" s="28" t="s">
        <v>60</v>
      </c>
      <c r="C4" s="29" t="s">
        <v>21</v>
      </c>
      <c r="D4" s="5" t="s">
        <v>23</v>
      </c>
      <c r="E4" s="5">
        <v>1932</v>
      </c>
      <c r="F4" s="5" t="s">
        <v>29</v>
      </c>
      <c r="G4" s="5" t="s">
        <v>30</v>
      </c>
      <c r="H4" s="7" t="s">
        <v>31</v>
      </c>
      <c r="I4" s="5">
        <v>2</v>
      </c>
      <c r="J4" s="5">
        <v>16</v>
      </c>
      <c r="K4" s="5">
        <v>1089</v>
      </c>
      <c r="L4" s="18">
        <v>34866</v>
      </c>
      <c r="M4" s="19" t="s">
        <v>36</v>
      </c>
      <c r="N4" s="5" t="s">
        <v>56</v>
      </c>
      <c r="O4" s="7">
        <v>1</v>
      </c>
      <c r="P4" s="9">
        <v>88</v>
      </c>
      <c r="Q4" s="7" t="s">
        <v>57</v>
      </c>
      <c r="R4" s="7" t="s">
        <v>26</v>
      </c>
      <c r="S4" s="7">
        <v>71</v>
      </c>
      <c r="T4" s="7">
        <v>17</v>
      </c>
      <c r="U4" s="5">
        <v>68</v>
      </c>
      <c r="V4" s="5">
        <v>5</v>
      </c>
      <c r="W4" s="5">
        <v>4</v>
      </c>
      <c r="X4" s="5">
        <v>1</v>
      </c>
      <c r="Y4" s="5">
        <f t="shared" si="0"/>
        <v>78</v>
      </c>
      <c r="Z4" s="5">
        <f t="shared" si="1"/>
        <v>78</v>
      </c>
      <c r="AA4" s="10">
        <f t="shared" si="2"/>
        <v>59</v>
      </c>
      <c r="AB4" s="12">
        <f t="shared" si="3"/>
        <v>87.179487179487182</v>
      </c>
      <c r="AC4" s="12">
        <f t="shared" si="4"/>
        <v>87.179487179487182</v>
      </c>
      <c r="AD4" s="12">
        <f t="shared" si="5"/>
        <v>77.272727272727266</v>
      </c>
      <c r="AE4" s="8">
        <v>34866</v>
      </c>
      <c r="AF4" s="8">
        <v>34866</v>
      </c>
      <c r="AG4" s="5">
        <v>1995</v>
      </c>
      <c r="AH4" s="13">
        <v>63.030136986301372</v>
      </c>
      <c r="AI4" s="6">
        <v>36692</v>
      </c>
      <c r="AJ4" s="6">
        <v>36784</v>
      </c>
      <c r="AK4" s="10">
        <v>2000</v>
      </c>
      <c r="AL4" s="13">
        <v>68.284931506849318</v>
      </c>
      <c r="AM4" s="14">
        <f t="shared" si="6"/>
        <v>5.2547945205479456</v>
      </c>
      <c r="AN4" s="10">
        <f t="shared" si="7"/>
        <v>5.0027397260273974</v>
      </c>
      <c r="AO4" s="30" t="s">
        <v>61</v>
      </c>
    </row>
    <row r="5" spans="1:41" ht="14" x14ac:dyDescent="0.3">
      <c r="A5" s="27" t="s">
        <v>54</v>
      </c>
      <c r="B5" s="28" t="s">
        <v>62</v>
      </c>
      <c r="C5" s="29"/>
      <c r="D5" s="5" t="s">
        <v>23</v>
      </c>
      <c r="E5" s="5" t="s">
        <v>35</v>
      </c>
      <c r="F5" s="5" t="s">
        <v>29</v>
      </c>
      <c r="G5" s="5" t="s">
        <v>32</v>
      </c>
      <c r="H5" s="7" t="s">
        <v>31</v>
      </c>
      <c r="I5" s="5">
        <v>2</v>
      </c>
      <c r="J5" s="5">
        <v>16</v>
      </c>
      <c r="K5" s="5">
        <v>1089</v>
      </c>
      <c r="L5" s="18">
        <v>34866</v>
      </c>
      <c r="M5" s="19" t="s">
        <v>36</v>
      </c>
      <c r="N5" s="5" t="s">
        <v>56</v>
      </c>
      <c r="O5" s="7">
        <v>1</v>
      </c>
      <c r="P5" s="9">
        <v>88</v>
      </c>
      <c r="Q5" s="7" t="s">
        <v>57</v>
      </c>
      <c r="R5" s="7" t="s">
        <v>26</v>
      </c>
      <c r="S5" s="7">
        <v>71</v>
      </c>
      <c r="T5" s="7">
        <v>17</v>
      </c>
      <c r="U5" s="5">
        <v>63</v>
      </c>
      <c r="V5" s="5">
        <v>10</v>
      </c>
      <c r="W5" s="5">
        <v>4</v>
      </c>
      <c r="X5" s="5">
        <v>1</v>
      </c>
      <c r="Y5" s="5">
        <f t="shared" si="0"/>
        <v>78</v>
      </c>
      <c r="Z5" s="5">
        <f t="shared" si="1"/>
        <v>78</v>
      </c>
      <c r="AA5" s="10">
        <f t="shared" si="2"/>
        <v>59</v>
      </c>
      <c r="AB5" s="12">
        <f t="shared" si="3"/>
        <v>80.769230769230774</v>
      </c>
      <c r="AC5" s="12">
        <f t="shared" si="4"/>
        <v>80.769230769230774</v>
      </c>
      <c r="AD5" s="12">
        <f t="shared" si="5"/>
        <v>71.590909090909093</v>
      </c>
      <c r="AE5" s="8">
        <v>34866</v>
      </c>
      <c r="AF5" s="8">
        <v>34866</v>
      </c>
      <c r="AG5" s="5">
        <v>1995</v>
      </c>
      <c r="AH5" s="13" t="s">
        <v>35</v>
      </c>
      <c r="AI5" s="6">
        <v>36692</v>
      </c>
      <c r="AJ5" s="6">
        <v>36784</v>
      </c>
      <c r="AK5" s="10">
        <v>2000</v>
      </c>
      <c r="AL5" s="13" t="s">
        <v>35</v>
      </c>
      <c r="AM5" s="14">
        <f t="shared" si="6"/>
        <v>5.2547945205479456</v>
      </c>
      <c r="AN5" s="10">
        <f t="shared" si="7"/>
        <v>5.0027397260273974</v>
      </c>
      <c r="AO5" s="30" t="s">
        <v>58</v>
      </c>
    </row>
    <row r="6" spans="1:41" ht="14" x14ac:dyDescent="0.3">
      <c r="A6" s="27" t="s">
        <v>54</v>
      </c>
      <c r="B6" s="28" t="s">
        <v>63</v>
      </c>
      <c r="C6" s="29"/>
      <c r="D6" s="5" t="s">
        <v>24</v>
      </c>
      <c r="E6" s="5">
        <v>1947</v>
      </c>
      <c r="F6" s="5" t="s">
        <v>34</v>
      </c>
      <c r="G6" s="5" t="s">
        <v>34</v>
      </c>
      <c r="H6" s="7" t="s">
        <v>31</v>
      </c>
      <c r="I6" s="5">
        <v>2</v>
      </c>
      <c r="J6" s="5">
        <v>16</v>
      </c>
      <c r="K6" s="5">
        <v>1089</v>
      </c>
      <c r="L6" s="18">
        <v>34866</v>
      </c>
      <c r="M6" s="19" t="s">
        <v>36</v>
      </c>
      <c r="N6" s="5" t="s">
        <v>25</v>
      </c>
      <c r="O6" s="7">
        <v>1</v>
      </c>
      <c r="P6" s="9">
        <v>88</v>
      </c>
      <c r="Q6" s="7" t="s">
        <v>57</v>
      </c>
      <c r="R6" s="7" t="s">
        <v>26</v>
      </c>
      <c r="S6" s="7">
        <v>71</v>
      </c>
      <c r="T6" s="7">
        <v>17</v>
      </c>
      <c r="U6" s="5">
        <v>60</v>
      </c>
      <c r="V6" s="5">
        <v>12</v>
      </c>
      <c r="W6" s="5">
        <v>4</v>
      </c>
      <c r="X6" s="5">
        <v>1</v>
      </c>
      <c r="Y6" s="5">
        <f t="shared" si="0"/>
        <v>77</v>
      </c>
      <c r="Z6" s="5">
        <f t="shared" si="1"/>
        <v>77</v>
      </c>
      <c r="AA6" s="10">
        <f t="shared" si="2"/>
        <v>59</v>
      </c>
      <c r="AB6" s="12">
        <f t="shared" si="3"/>
        <v>77.922077922077932</v>
      </c>
      <c r="AC6" s="12">
        <f t="shared" si="4"/>
        <v>77.922077922077932</v>
      </c>
      <c r="AD6" s="12">
        <f t="shared" si="5"/>
        <v>68.181818181818173</v>
      </c>
      <c r="AE6" s="8">
        <v>34866</v>
      </c>
      <c r="AF6" s="8">
        <v>34866</v>
      </c>
      <c r="AG6" s="5">
        <v>1995</v>
      </c>
      <c r="AH6" s="13">
        <v>47.991780821917807</v>
      </c>
      <c r="AI6" s="6">
        <v>36692</v>
      </c>
      <c r="AJ6" s="6">
        <v>36784</v>
      </c>
      <c r="AK6" s="5">
        <v>2000</v>
      </c>
      <c r="AL6" s="13">
        <v>53.246575342465754</v>
      </c>
      <c r="AM6" s="14">
        <f t="shared" si="6"/>
        <v>5.2547945205479456</v>
      </c>
      <c r="AN6" s="10">
        <f t="shared" si="7"/>
        <v>5.0027397260273974</v>
      </c>
      <c r="AO6" s="30" t="s">
        <v>61</v>
      </c>
    </row>
    <row r="7" spans="1:41" ht="14" x14ac:dyDescent="0.3">
      <c r="A7" s="27" t="s">
        <v>54</v>
      </c>
      <c r="B7" s="28" t="s">
        <v>64</v>
      </c>
      <c r="C7" s="29" t="s">
        <v>21</v>
      </c>
      <c r="D7" s="5" t="s">
        <v>23</v>
      </c>
      <c r="E7" s="5">
        <v>1958</v>
      </c>
      <c r="F7" s="5" t="s">
        <v>29</v>
      </c>
      <c r="G7" s="5" t="s">
        <v>30</v>
      </c>
      <c r="H7" s="7" t="s">
        <v>31</v>
      </c>
      <c r="I7" s="5">
        <v>2</v>
      </c>
      <c r="J7" s="5">
        <v>16</v>
      </c>
      <c r="K7" s="5">
        <v>1089</v>
      </c>
      <c r="L7" s="18">
        <v>34866</v>
      </c>
      <c r="M7" s="19" t="s">
        <v>36</v>
      </c>
      <c r="N7" s="5" t="s">
        <v>56</v>
      </c>
      <c r="O7" s="7">
        <v>1</v>
      </c>
      <c r="P7" s="9">
        <v>88</v>
      </c>
      <c r="Q7" s="7" t="s">
        <v>57</v>
      </c>
      <c r="R7" s="7" t="s">
        <v>26</v>
      </c>
      <c r="S7" s="7">
        <v>71</v>
      </c>
      <c r="T7" s="7">
        <v>17</v>
      </c>
      <c r="U7" s="5">
        <v>67</v>
      </c>
      <c r="V7" s="5">
        <v>6</v>
      </c>
      <c r="W7" s="5">
        <v>4</v>
      </c>
      <c r="X7" s="5">
        <v>1</v>
      </c>
      <c r="Y7" s="5">
        <f t="shared" si="0"/>
        <v>78</v>
      </c>
      <c r="Z7" s="5">
        <f t="shared" si="1"/>
        <v>78</v>
      </c>
      <c r="AA7" s="10">
        <f t="shared" si="2"/>
        <v>59</v>
      </c>
      <c r="AB7" s="12">
        <f t="shared" si="3"/>
        <v>85.897435897435898</v>
      </c>
      <c r="AC7" s="12">
        <f t="shared" si="4"/>
        <v>85.897435897435898</v>
      </c>
      <c r="AD7" s="12">
        <f t="shared" si="5"/>
        <v>76.13636363636364</v>
      </c>
      <c r="AE7" s="8">
        <v>34866</v>
      </c>
      <c r="AF7" s="8">
        <v>34866</v>
      </c>
      <c r="AG7" s="5">
        <v>1995</v>
      </c>
      <c r="AH7" s="13">
        <v>37.235616438356168</v>
      </c>
      <c r="AI7" s="6">
        <v>36692</v>
      </c>
      <c r="AJ7" s="6">
        <v>36784</v>
      </c>
      <c r="AK7" s="5">
        <v>2000</v>
      </c>
      <c r="AL7" s="13">
        <v>42.490410958904107</v>
      </c>
      <c r="AM7" s="14">
        <f t="shared" si="6"/>
        <v>5.2547945205479456</v>
      </c>
      <c r="AN7" s="10">
        <f t="shared" si="7"/>
        <v>5.0027397260273974</v>
      </c>
      <c r="AO7" s="30" t="s">
        <v>61</v>
      </c>
    </row>
    <row r="8" spans="1:41" ht="14" x14ac:dyDescent="0.3">
      <c r="A8" s="27" t="s">
        <v>54</v>
      </c>
      <c r="B8" s="28" t="s">
        <v>65</v>
      </c>
      <c r="C8" s="29" t="s">
        <v>22</v>
      </c>
      <c r="D8" s="5" t="s">
        <v>23</v>
      </c>
      <c r="E8" s="5">
        <v>1937</v>
      </c>
      <c r="F8" s="5" t="s">
        <v>29</v>
      </c>
      <c r="G8" s="5" t="s">
        <v>32</v>
      </c>
      <c r="H8" s="7" t="s">
        <v>31</v>
      </c>
      <c r="I8" s="5">
        <v>2</v>
      </c>
      <c r="J8" s="5">
        <v>16</v>
      </c>
      <c r="K8" s="5">
        <v>1089</v>
      </c>
      <c r="L8" s="18">
        <v>34866</v>
      </c>
      <c r="M8" s="19" t="s">
        <v>36</v>
      </c>
      <c r="N8" s="5" t="s">
        <v>56</v>
      </c>
      <c r="O8" s="7">
        <v>1</v>
      </c>
      <c r="P8" s="9">
        <v>88</v>
      </c>
      <c r="Q8" s="7" t="s">
        <v>57</v>
      </c>
      <c r="R8" s="7" t="s">
        <v>26</v>
      </c>
      <c r="S8" s="7">
        <v>71</v>
      </c>
      <c r="T8" s="7">
        <v>17</v>
      </c>
      <c r="U8" s="5">
        <v>63</v>
      </c>
      <c r="V8" s="5">
        <v>12</v>
      </c>
      <c r="W8" s="5">
        <v>2</v>
      </c>
      <c r="X8" s="5">
        <v>1</v>
      </c>
      <c r="Y8" s="5">
        <f t="shared" si="0"/>
        <v>78</v>
      </c>
      <c r="Z8" s="5">
        <f t="shared" si="1"/>
        <v>78</v>
      </c>
      <c r="AA8" s="10">
        <f t="shared" si="2"/>
        <v>59</v>
      </c>
      <c r="AB8" s="12">
        <f t="shared" si="3"/>
        <v>80.769230769230774</v>
      </c>
      <c r="AC8" s="12">
        <f t="shared" si="4"/>
        <v>80.769230769230774</v>
      </c>
      <c r="AD8" s="12">
        <f t="shared" si="5"/>
        <v>71.590909090909093</v>
      </c>
      <c r="AE8" s="8">
        <v>34866</v>
      </c>
      <c r="AF8" s="8">
        <v>34866</v>
      </c>
      <c r="AG8" s="5">
        <v>1995</v>
      </c>
      <c r="AH8" s="13">
        <v>57.775342465753425</v>
      </c>
      <c r="AI8" s="6">
        <v>36692</v>
      </c>
      <c r="AJ8" s="6">
        <v>35237</v>
      </c>
      <c r="AK8" s="5">
        <v>1996</v>
      </c>
      <c r="AL8" s="13">
        <v>58.791780821917811</v>
      </c>
      <c r="AM8" s="14">
        <f t="shared" si="6"/>
        <v>1.0164383561643835</v>
      </c>
      <c r="AN8" s="10">
        <f t="shared" si="7"/>
        <v>5.0027397260273974</v>
      </c>
      <c r="AO8" s="30" t="s">
        <v>58</v>
      </c>
    </row>
    <row r="9" spans="1:41" ht="14" x14ac:dyDescent="0.3">
      <c r="A9" s="27" t="s">
        <v>54</v>
      </c>
      <c r="B9" s="28" t="s">
        <v>66</v>
      </c>
      <c r="C9" s="29" t="s">
        <v>22</v>
      </c>
      <c r="D9" s="5" t="s">
        <v>23</v>
      </c>
      <c r="E9" s="5">
        <v>1952</v>
      </c>
      <c r="F9" s="5" t="s">
        <v>34</v>
      </c>
      <c r="G9" s="5" t="s">
        <v>32</v>
      </c>
      <c r="H9" s="7" t="s">
        <v>31</v>
      </c>
      <c r="I9" s="5">
        <v>2</v>
      </c>
      <c r="J9" s="5">
        <v>16</v>
      </c>
      <c r="K9" s="5">
        <v>1089</v>
      </c>
      <c r="L9" s="18">
        <v>34866</v>
      </c>
      <c r="M9" s="19" t="s">
        <v>36</v>
      </c>
      <c r="N9" s="5" t="s">
        <v>26</v>
      </c>
      <c r="O9" s="7">
        <v>1</v>
      </c>
      <c r="P9" s="9">
        <v>88</v>
      </c>
      <c r="Q9" s="7" t="s">
        <v>57</v>
      </c>
      <c r="R9" s="7" t="s">
        <v>26</v>
      </c>
      <c r="S9" s="7">
        <v>71</v>
      </c>
      <c r="T9" s="7">
        <v>17</v>
      </c>
      <c r="U9" s="5">
        <v>22</v>
      </c>
      <c r="V9" s="5">
        <v>52</v>
      </c>
      <c r="W9" s="5">
        <v>3</v>
      </c>
      <c r="X9" s="5">
        <v>1</v>
      </c>
      <c r="Y9" s="5">
        <f t="shared" si="0"/>
        <v>78</v>
      </c>
      <c r="Z9" s="5">
        <f t="shared" si="1"/>
        <v>78</v>
      </c>
      <c r="AA9" s="10">
        <f t="shared" si="2"/>
        <v>59</v>
      </c>
      <c r="AB9" s="12">
        <f t="shared" si="3"/>
        <v>28.205128205128204</v>
      </c>
      <c r="AC9" s="12">
        <f t="shared" si="4"/>
        <v>28.205128205128204</v>
      </c>
      <c r="AD9" s="12">
        <f t="shared" si="5"/>
        <v>25</v>
      </c>
      <c r="AE9" s="8"/>
      <c r="AF9" s="8"/>
      <c r="AG9" s="5"/>
      <c r="AH9" s="13"/>
      <c r="AI9" s="6"/>
      <c r="AJ9" s="6"/>
      <c r="AK9" s="5"/>
      <c r="AL9" s="13">
        <v>-52.673972602739724</v>
      </c>
      <c r="AM9" s="14">
        <f t="shared" si="6"/>
        <v>0</v>
      </c>
      <c r="AN9" s="10"/>
      <c r="AO9" s="30" t="s">
        <v>61</v>
      </c>
    </row>
    <row r="10" spans="1:41" ht="14" x14ac:dyDescent="0.3">
      <c r="A10" s="27" t="s">
        <v>54</v>
      </c>
      <c r="B10" s="28" t="s">
        <v>67</v>
      </c>
      <c r="C10" s="29"/>
      <c r="D10" s="5" t="s">
        <v>24</v>
      </c>
      <c r="E10" s="5" t="s">
        <v>35</v>
      </c>
      <c r="F10" s="5" t="s">
        <v>34</v>
      </c>
      <c r="G10" s="5" t="s">
        <v>34</v>
      </c>
      <c r="H10" s="7" t="s">
        <v>31</v>
      </c>
      <c r="I10" s="5">
        <v>2</v>
      </c>
      <c r="J10" s="5">
        <v>16</v>
      </c>
      <c r="K10" s="5">
        <v>1089</v>
      </c>
      <c r="L10" s="18">
        <v>34866</v>
      </c>
      <c r="M10" s="19" t="s">
        <v>36</v>
      </c>
      <c r="N10" s="5" t="s">
        <v>56</v>
      </c>
      <c r="O10" s="7">
        <v>1</v>
      </c>
      <c r="P10" s="9">
        <v>88</v>
      </c>
      <c r="Q10" s="7" t="s">
        <v>57</v>
      </c>
      <c r="R10" s="7" t="s">
        <v>26</v>
      </c>
      <c r="S10" s="7">
        <v>71</v>
      </c>
      <c r="T10" s="7">
        <v>17</v>
      </c>
      <c r="U10" s="5">
        <v>59</v>
      </c>
      <c r="V10" s="5">
        <v>13</v>
      </c>
      <c r="W10" s="5">
        <v>6</v>
      </c>
      <c r="X10" s="5">
        <v>0</v>
      </c>
      <c r="Y10" s="5">
        <f t="shared" si="0"/>
        <v>78</v>
      </c>
      <c r="Z10" s="5">
        <f t="shared" si="1"/>
        <v>78</v>
      </c>
      <c r="AA10" s="10">
        <f t="shared" si="2"/>
        <v>59</v>
      </c>
      <c r="AB10" s="12">
        <f t="shared" si="3"/>
        <v>75.641025641025635</v>
      </c>
      <c r="AC10" s="12">
        <f t="shared" si="4"/>
        <v>75.641025641025635</v>
      </c>
      <c r="AD10" s="12">
        <f t="shared" si="5"/>
        <v>67.045454545454547</v>
      </c>
      <c r="AE10" s="8">
        <v>34866</v>
      </c>
      <c r="AF10" s="8">
        <v>34866</v>
      </c>
      <c r="AG10" s="5">
        <v>1995</v>
      </c>
      <c r="AH10" s="13" t="s">
        <v>35</v>
      </c>
      <c r="AI10" s="6">
        <v>36692</v>
      </c>
      <c r="AJ10" s="6">
        <v>36784</v>
      </c>
      <c r="AK10" s="5">
        <v>2000</v>
      </c>
      <c r="AL10" s="13" t="s">
        <v>35</v>
      </c>
      <c r="AM10" s="14">
        <f t="shared" si="6"/>
        <v>5.2547945205479456</v>
      </c>
      <c r="AN10" s="10">
        <f>(AI10-AF10)/365</f>
        <v>5.0027397260273974</v>
      </c>
      <c r="AO10" s="30" t="s">
        <v>61</v>
      </c>
    </row>
    <row r="11" spans="1:41" ht="14" x14ac:dyDescent="0.3">
      <c r="A11" s="27" t="s">
        <v>54</v>
      </c>
      <c r="B11" s="28" t="s">
        <v>68</v>
      </c>
      <c r="C11" s="29"/>
      <c r="D11" s="5" t="s">
        <v>23</v>
      </c>
      <c r="E11" s="5">
        <v>1941</v>
      </c>
      <c r="F11" s="5" t="s">
        <v>34</v>
      </c>
      <c r="G11" s="5" t="s">
        <v>34</v>
      </c>
      <c r="H11" s="7" t="s">
        <v>31</v>
      </c>
      <c r="I11" s="5">
        <v>2</v>
      </c>
      <c r="J11" s="5">
        <v>16</v>
      </c>
      <c r="K11" s="5">
        <v>1089</v>
      </c>
      <c r="L11" s="18">
        <v>34866</v>
      </c>
      <c r="M11" s="19" t="s">
        <v>36</v>
      </c>
      <c r="N11" s="5" t="s">
        <v>56</v>
      </c>
      <c r="O11" s="7">
        <v>1</v>
      </c>
      <c r="P11" s="9">
        <v>88</v>
      </c>
      <c r="Q11" s="7" t="s">
        <v>57</v>
      </c>
      <c r="R11" s="7" t="s">
        <v>26</v>
      </c>
      <c r="S11" s="7">
        <v>71</v>
      </c>
      <c r="T11" s="7">
        <v>17</v>
      </c>
      <c r="U11" s="5">
        <v>64</v>
      </c>
      <c r="V11" s="5">
        <v>13</v>
      </c>
      <c r="W11" s="5">
        <v>1</v>
      </c>
      <c r="X11" s="5">
        <v>0</v>
      </c>
      <c r="Y11" s="5">
        <f t="shared" si="0"/>
        <v>78</v>
      </c>
      <c r="Z11" s="5">
        <f t="shared" si="1"/>
        <v>78</v>
      </c>
      <c r="AA11" s="10">
        <f t="shared" si="2"/>
        <v>59</v>
      </c>
      <c r="AB11" s="12">
        <f t="shared" si="3"/>
        <v>82.051282051282044</v>
      </c>
      <c r="AC11" s="12">
        <f t="shared" si="4"/>
        <v>82.051282051282044</v>
      </c>
      <c r="AD11" s="12">
        <f t="shared" si="5"/>
        <v>72.727272727272734</v>
      </c>
      <c r="AE11" s="8">
        <v>34866</v>
      </c>
      <c r="AF11" s="8">
        <v>34866</v>
      </c>
      <c r="AG11" s="5">
        <v>1995</v>
      </c>
      <c r="AH11" s="13">
        <v>54.364383561643834</v>
      </c>
      <c r="AI11" s="6">
        <v>36692</v>
      </c>
      <c r="AJ11" s="6">
        <v>36784</v>
      </c>
      <c r="AK11" s="5">
        <v>2000</v>
      </c>
      <c r="AL11" s="13">
        <v>59.61917808219178</v>
      </c>
      <c r="AM11" s="14">
        <f t="shared" si="6"/>
        <v>5.2547945205479456</v>
      </c>
      <c r="AN11" s="10">
        <f>(AI11-AF11)/365</f>
        <v>5.0027397260273974</v>
      </c>
      <c r="AO11" s="30" t="s">
        <v>58</v>
      </c>
    </row>
    <row r="12" spans="1:41" s="4" customFormat="1" ht="14" x14ac:dyDescent="0.3">
      <c r="A12" s="27" t="s">
        <v>54</v>
      </c>
      <c r="B12" s="28" t="s">
        <v>69</v>
      </c>
      <c r="C12" s="29" t="s">
        <v>22</v>
      </c>
      <c r="D12" s="7" t="s">
        <v>24</v>
      </c>
      <c r="E12" s="5">
        <v>1956</v>
      </c>
      <c r="F12" s="7" t="s">
        <v>34</v>
      </c>
      <c r="G12" s="7" t="s">
        <v>32</v>
      </c>
      <c r="H12" s="7" t="s">
        <v>31</v>
      </c>
      <c r="I12" s="5">
        <v>2</v>
      </c>
      <c r="J12" s="5">
        <v>16</v>
      </c>
      <c r="K12" s="5">
        <v>1089</v>
      </c>
      <c r="L12" s="18">
        <v>34866</v>
      </c>
      <c r="M12" s="19" t="s">
        <v>36</v>
      </c>
      <c r="N12" s="7" t="s">
        <v>26</v>
      </c>
      <c r="O12" s="7">
        <v>1</v>
      </c>
      <c r="P12" s="9">
        <v>88</v>
      </c>
      <c r="Q12" s="7" t="s">
        <v>57</v>
      </c>
      <c r="R12" s="7" t="s">
        <v>26</v>
      </c>
      <c r="S12" s="7">
        <v>71</v>
      </c>
      <c r="T12" s="7">
        <v>17</v>
      </c>
      <c r="U12" s="7">
        <v>13</v>
      </c>
      <c r="V12" s="7">
        <v>56</v>
      </c>
      <c r="W12" s="7">
        <v>7</v>
      </c>
      <c r="X12" s="7">
        <v>2</v>
      </c>
      <c r="Y12" s="7">
        <f t="shared" si="0"/>
        <v>78</v>
      </c>
      <c r="Z12" s="7">
        <f t="shared" si="1"/>
        <v>78</v>
      </c>
      <c r="AA12" s="31">
        <f t="shared" si="2"/>
        <v>59</v>
      </c>
      <c r="AB12" s="12">
        <f t="shared" si="3"/>
        <v>16.666666666666664</v>
      </c>
      <c r="AC12" s="12">
        <f t="shared" si="4"/>
        <v>16.666666666666664</v>
      </c>
      <c r="AD12" s="12">
        <f t="shared" si="5"/>
        <v>14.772727272727273</v>
      </c>
      <c r="AE12" s="8"/>
      <c r="AF12" s="8"/>
      <c r="AG12" s="5"/>
      <c r="AH12" s="13"/>
      <c r="AI12" s="6"/>
      <c r="AJ12" s="6"/>
      <c r="AK12" s="7"/>
      <c r="AL12" s="13">
        <v>-56.961643835616435</v>
      </c>
      <c r="AM12" s="14">
        <f t="shared" si="6"/>
        <v>0</v>
      </c>
      <c r="AN12" s="10"/>
      <c r="AO12" s="30" t="s">
        <v>58</v>
      </c>
    </row>
    <row r="13" spans="1:41" s="4" customFormat="1" ht="14" x14ac:dyDescent="0.3">
      <c r="A13" s="27" t="s">
        <v>54</v>
      </c>
      <c r="B13" s="28" t="s">
        <v>70</v>
      </c>
      <c r="C13" s="29"/>
      <c r="D13" s="5" t="s">
        <v>23</v>
      </c>
      <c r="E13" s="5">
        <v>1943</v>
      </c>
      <c r="F13" s="5" t="s">
        <v>33</v>
      </c>
      <c r="G13" s="5" t="s">
        <v>33</v>
      </c>
      <c r="H13" s="7" t="s">
        <v>31</v>
      </c>
      <c r="I13" s="5">
        <v>2</v>
      </c>
      <c r="J13" s="5">
        <v>16</v>
      </c>
      <c r="K13" s="5">
        <v>1089</v>
      </c>
      <c r="L13" s="18">
        <v>34866</v>
      </c>
      <c r="M13" s="19" t="s">
        <v>36</v>
      </c>
      <c r="N13" s="5" t="s">
        <v>56</v>
      </c>
      <c r="O13" s="7">
        <v>1</v>
      </c>
      <c r="P13" s="9">
        <v>88</v>
      </c>
      <c r="Q13" s="7" t="s">
        <v>57</v>
      </c>
      <c r="R13" s="7" t="s">
        <v>26</v>
      </c>
      <c r="S13" s="7">
        <v>71</v>
      </c>
      <c r="T13" s="7">
        <v>17</v>
      </c>
      <c r="U13" s="5">
        <v>63</v>
      </c>
      <c r="V13" s="5">
        <v>2</v>
      </c>
      <c r="W13" s="5">
        <v>7</v>
      </c>
      <c r="X13" s="5">
        <v>4</v>
      </c>
      <c r="Y13" s="5">
        <f t="shared" si="0"/>
        <v>76</v>
      </c>
      <c r="Z13" s="5">
        <f t="shared" si="1"/>
        <v>76</v>
      </c>
      <c r="AA13" s="10">
        <f t="shared" si="2"/>
        <v>59</v>
      </c>
      <c r="AB13" s="12">
        <f t="shared" si="3"/>
        <v>82.89473684210526</v>
      </c>
      <c r="AC13" s="12">
        <f t="shared" si="4"/>
        <v>82.89473684210526</v>
      </c>
      <c r="AD13" s="12">
        <f t="shared" si="5"/>
        <v>71.590909090909093</v>
      </c>
      <c r="AE13" s="8">
        <v>34866</v>
      </c>
      <c r="AF13" s="8">
        <v>34866</v>
      </c>
      <c r="AG13" s="5">
        <v>1995</v>
      </c>
      <c r="AH13" s="13">
        <v>52.367123287671234</v>
      </c>
      <c r="AI13" s="6">
        <v>36692</v>
      </c>
      <c r="AJ13" s="6">
        <v>36784</v>
      </c>
      <c r="AK13" s="10">
        <v>2000</v>
      </c>
      <c r="AL13" s="13">
        <v>57.62191780821918</v>
      </c>
      <c r="AM13" s="14">
        <f t="shared" si="6"/>
        <v>5.2547945205479456</v>
      </c>
      <c r="AN13" s="10">
        <f t="shared" ref="AN13:AN19" si="8">(AI13-AF13)/365</f>
        <v>5.0027397260273974</v>
      </c>
      <c r="AO13" s="30" t="s">
        <v>61</v>
      </c>
    </row>
    <row r="14" spans="1:41" ht="14" x14ac:dyDescent="0.3">
      <c r="A14" s="27" t="s">
        <v>54</v>
      </c>
      <c r="B14" s="28" t="s">
        <v>71</v>
      </c>
      <c r="C14" s="29" t="s">
        <v>21</v>
      </c>
      <c r="D14" s="5" t="s">
        <v>23</v>
      </c>
      <c r="E14" s="5">
        <v>1939</v>
      </c>
      <c r="F14" s="5" t="s">
        <v>29</v>
      </c>
      <c r="G14" s="5" t="s">
        <v>30</v>
      </c>
      <c r="H14" s="7" t="s">
        <v>31</v>
      </c>
      <c r="I14" s="5">
        <v>2</v>
      </c>
      <c r="J14" s="5">
        <v>16</v>
      </c>
      <c r="K14" s="5">
        <v>1089</v>
      </c>
      <c r="L14" s="18">
        <v>34866</v>
      </c>
      <c r="M14" s="19" t="s">
        <v>36</v>
      </c>
      <c r="N14" s="5" t="s">
        <v>56</v>
      </c>
      <c r="O14" s="7">
        <v>1</v>
      </c>
      <c r="P14" s="9">
        <v>88</v>
      </c>
      <c r="Q14" s="7" t="s">
        <v>57</v>
      </c>
      <c r="R14" s="7" t="s">
        <v>26</v>
      </c>
      <c r="S14" s="7">
        <v>71</v>
      </c>
      <c r="T14" s="7">
        <v>17</v>
      </c>
      <c r="U14" s="5">
        <v>64</v>
      </c>
      <c r="V14" s="5">
        <v>6</v>
      </c>
      <c r="W14" s="5">
        <v>5</v>
      </c>
      <c r="X14" s="5">
        <v>2</v>
      </c>
      <c r="Y14" s="5">
        <f t="shared" si="0"/>
        <v>77</v>
      </c>
      <c r="Z14" s="5">
        <f t="shared" si="1"/>
        <v>77</v>
      </c>
      <c r="AA14" s="10">
        <f t="shared" si="2"/>
        <v>59</v>
      </c>
      <c r="AB14" s="12">
        <f t="shared" si="3"/>
        <v>83.116883116883116</v>
      </c>
      <c r="AC14" s="12">
        <f t="shared" si="4"/>
        <v>83.116883116883116</v>
      </c>
      <c r="AD14" s="12">
        <f t="shared" si="5"/>
        <v>72.727272727272734</v>
      </c>
      <c r="AE14" s="8">
        <v>34866</v>
      </c>
      <c r="AF14" s="8">
        <v>34866</v>
      </c>
      <c r="AG14" s="5">
        <v>1995</v>
      </c>
      <c r="AH14" s="13">
        <v>55.545205479452058</v>
      </c>
      <c r="AI14" s="6">
        <v>36692</v>
      </c>
      <c r="AJ14" s="6">
        <v>36784</v>
      </c>
      <c r="AK14" s="5">
        <v>2000</v>
      </c>
      <c r="AL14" s="13">
        <v>60.8</v>
      </c>
      <c r="AM14" s="14">
        <f t="shared" si="6"/>
        <v>5.2547945205479456</v>
      </c>
      <c r="AN14" s="10">
        <f t="shared" si="8"/>
        <v>5.0027397260273974</v>
      </c>
      <c r="AO14" s="30" t="s">
        <v>61</v>
      </c>
    </row>
    <row r="15" spans="1:41" ht="14" x14ac:dyDescent="0.3">
      <c r="A15" s="27" t="s">
        <v>54</v>
      </c>
      <c r="B15" s="28" t="s">
        <v>72</v>
      </c>
      <c r="C15" s="29"/>
      <c r="D15" s="5" t="s">
        <v>23</v>
      </c>
      <c r="E15" s="5" t="s">
        <v>35</v>
      </c>
      <c r="F15" s="5" t="s">
        <v>34</v>
      </c>
      <c r="G15" s="5" t="s">
        <v>32</v>
      </c>
      <c r="H15" s="7" t="s">
        <v>31</v>
      </c>
      <c r="I15" s="5">
        <v>2</v>
      </c>
      <c r="J15" s="5">
        <v>16</v>
      </c>
      <c r="K15" s="5">
        <v>1089</v>
      </c>
      <c r="L15" s="18">
        <v>34866</v>
      </c>
      <c r="M15" s="19" t="s">
        <v>36</v>
      </c>
      <c r="N15" s="5" t="s">
        <v>56</v>
      </c>
      <c r="O15" s="7">
        <v>1</v>
      </c>
      <c r="P15" s="9">
        <v>88</v>
      </c>
      <c r="Q15" s="7" t="s">
        <v>57</v>
      </c>
      <c r="R15" s="7" t="s">
        <v>26</v>
      </c>
      <c r="S15" s="7">
        <v>71</v>
      </c>
      <c r="T15" s="7">
        <v>17</v>
      </c>
      <c r="U15" s="5">
        <v>62</v>
      </c>
      <c r="V15" s="5">
        <v>11</v>
      </c>
      <c r="W15" s="5">
        <v>3</v>
      </c>
      <c r="X15" s="5">
        <v>1</v>
      </c>
      <c r="Y15" s="5">
        <f t="shared" si="0"/>
        <v>77</v>
      </c>
      <c r="Z15" s="5">
        <f t="shared" si="1"/>
        <v>77</v>
      </c>
      <c r="AA15" s="10">
        <f t="shared" si="2"/>
        <v>59</v>
      </c>
      <c r="AB15" s="12">
        <f t="shared" si="3"/>
        <v>80.519480519480524</v>
      </c>
      <c r="AC15" s="12">
        <f t="shared" si="4"/>
        <v>80.519480519480524</v>
      </c>
      <c r="AD15" s="12">
        <f t="shared" si="5"/>
        <v>70.454545454545453</v>
      </c>
      <c r="AE15" s="8">
        <v>34866</v>
      </c>
      <c r="AF15" s="8">
        <v>34866</v>
      </c>
      <c r="AG15" s="5">
        <v>1995</v>
      </c>
      <c r="AH15" s="13" t="s">
        <v>35</v>
      </c>
      <c r="AI15" s="6">
        <v>36692</v>
      </c>
      <c r="AJ15" s="6">
        <v>36784</v>
      </c>
      <c r="AK15" s="5">
        <v>2000</v>
      </c>
      <c r="AL15" s="13" t="s">
        <v>35</v>
      </c>
      <c r="AM15" s="14">
        <f t="shared" si="6"/>
        <v>5.2547945205479456</v>
      </c>
      <c r="AN15" s="10">
        <f t="shared" si="8"/>
        <v>5.0027397260273974</v>
      </c>
      <c r="AO15" s="30" t="s">
        <v>58</v>
      </c>
    </row>
    <row r="16" spans="1:41" ht="14" x14ac:dyDescent="0.3">
      <c r="A16" s="27" t="s">
        <v>54</v>
      </c>
      <c r="B16" s="28" t="s">
        <v>73</v>
      </c>
      <c r="C16" s="29"/>
      <c r="D16" s="5" t="s">
        <v>24</v>
      </c>
      <c r="E16" s="5">
        <v>1942</v>
      </c>
      <c r="F16" s="5" t="s">
        <v>33</v>
      </c>
      <c r="G16" s="5" t="s">
        <v>33</v>
      </c>
      <c r="H16" s="7" t="s">
        <v>31</v>
      </c>
      <c r="I16" s="5">
        <v>2</v>
      </c>
      <c r="J16" s="5">
        <v>16</v>
      </c>
      <c r="K16" s="5">
        <v>1089</v>
      </c>
      <c r="L16" s="18">
        <v>34866</v>
      </c>
      <c r="M16" s="19" t="s">
        <v>36</v>
      </c>
      <c r="N16" s="5" t="s">
        <v>56</v>
      </c>
      <c r="O16" s="7">
        <v>1</v>
      </c>
      <c r="P16" s="9">
        <v>88</v>
      </c>
      <c r="Q16" s="7" t="s">
        <v>57</v>
      </c>
      <c r="R16" s="7" t="s">
        <v>26</v>
      </c>
      <c r="S16" s="7">
        <v>71</v>
      </c>
      <c r="T16" s="7">
        <v>17</v>
      </c>
      <c r="U16" s="5">
        <v>64</v>
      </c>
      <c r="V16" s="5">
        <v>3</v>
      </c>
      <c r="W16" s="5">
        <v>5</v>
      </c>
      <c r="X16" s="5">
        <v>4</v>
      </c>
      <c r="Y16" s="5">
        <f t="shared" si="0"/>
        <v>76</v>
      </c>
      <c r="Z16" s="5">
        <f t="shared" si="1"/>
        <v>76</v>
      </c>
      <c r="AA16" s="10">
        <f t="shared" si="2"/>
        <v>59</v>
      </c>
      <c r="AB16" s="12">
        <f t="shared" si="3"/>
        <v>84.210526315789465</v>
      </c>
      <c r="AC16" s="12">
        <f t="shared" si="4"/>
        <v>84.210526315789465</v>
      </c>
      <c r="AD16" s="12">
        <f t="shared" si="5"/>
        <v>72.727272727272734</v>
      </c>
      <c r="AE16" s="8">
        <v>34866</v>
      </c>
      <c r="AF16" s="8">
        <v>34866</v>
      </c>
      <c r="AG16" s="5">
        <v>1995</v>
      </c>
      <c r="AH16" s="13">
        <v>53.221917808219175</v>
      </c>
      <c r="AI16" s="6">
        <v>36692</v>
      </c>
      <c r="AJ16" s="6">
        <v>36784</v>
      </c>
      <c r="AK16" s="10">
        <v>2000</v>
      </c>
      <c r="AL16" s="13">
        <v>58.476712328767121</v>
      </c>
      <c r="AM16" s="14">
        <f t="shared" si="6"/>
        <v>5.2547945205479456</v>
      </c>
      <c r="AN16" s="10">
        <f t="shared" si="8"/>
        <v>5.0027397260273974</v>
      </c>
      <c r="AO16" s="30" t="s">
        <v>58</v>
      </c>
    </row>
    <row r="17" spans="1:41" ht="14" x14ac:dyDescent="0.3">
      <c r="A17" s="27" t="s">
        <v>54</v>
      </c>
      <c r="B17" s="28" t="s">
        <v>74</v>
      </c>
      <c r="C17" s="29" t="s">
        <v>21</v>
      </c>
      <c r="D17" s="5" t="s">
        <v>23</v>
      </c>
      <c r="E17" s="5">
        <v>1955</v>
      </c>
      <c r="F17" s="5" t="s">
        <v>29</v>
      </c>
      <c r="G17" s="5" t="s">
        <v>34</v>
      </c>
      <c r="H17" s="7" t="s">
        <v>31</v>
      </c>
      <c r="I17" s="5">
        <v>2</v>
      </c>
      <c r="J17" s="5">
        <v>16</v>
      </c>
      <c r="K17" s="5">
        <v>1089</v>
      </c>
      <c r="L17" s="18">
        <v>34866</v>
      </c>
      <c r="M17" s="19" t="s">
        <v>36</v>
      </c>
      <c r="N17" s="5" t="s">
        <v>56</v>
      </c>
      <c r="O17" s="7">
        <v>1</v>
      </c>
      <c r="P17" s="9">
        <v>88</v>
      </c>
      <c r="Q17" s="7" t="s">
        <v>57</v>
      </c>
      <c r="R17" s="7" t="s">
        <v>26</v>
      </c>
      <c r="S17" s="7">
        <v>71</v>
      </c>
      <c r="T17" s="7">
        <v>17</v>
      </c>
      <c r="U17" s="5">
        <v>67</v>
      </c>
      <c r="V17" s="5">
        <v>6</v>
      </c>
      <c r="W17" s="5">
        <v>4</v>
      </c>
      <c r="X17" s="5">
        <v>1</v>
      </c>
      <c r="Y17" s="5">
        <f t="shared" si="0"/>
        <v>78</v>
      </c>
      <c r="Z17" s="5">
        <f t="shared" si="1"/>
        <v>78</v>
      </c>
      <c r="AA17" s="10">
        <f t="shared" si="2"/>
        <v>59</v>
      </c>
      <c r="AB17" s="12">
        <f t="shared" si="3"/>
        <v>85.897435897435898</v>
      </c>
      <c r="AC17" s="12">
        <f t="shared" si="4"/>
        <v>85.897435897435898</v>
      </c>
      <c r="AD17" s="12">
        <f t="shared" si="5"/>
        <v>76.13636363636364</v>
      </c>
      <c r="AE17" s="8">
        <v>34866</v>
      </c>
      <c r="AF17" s="8">
        <v>34866</v>
      </c>
      <c r="AG17" s="5">
        <v>1995</v>
      </c>
      <c r="AH17" s="13">
        <v>39.986301369863014</v>
      </c>
      <c r="AI17" s="6">
        <v>36692</v>
      </c>
      <c r="AJ17" s="6">
        <v>36784</v>
      </c>
      <c r="AK17" s="10">
        <v>2000</v>
      </c>
      <c r="AL17" s="13">
        <v>45.241095890410961</v>
      </c>
      <c r="AM17" s="14">
        <f t="shared" si="6"/>
        <v>5.2547945205479456</v>
      </c>
      <c r="AN17" s="10">
        <f t="shared" si="8"/>
        <v>5.0027397260273974</v>
      </c>
      <c r="AO17" s="30" t="s">
        <v>58</v>
      </c>
    </row>
    <row r="18" spans="1:41" ht="14" x14ac:dyDescent="0.3">
      <c r="A18" s="27" t="s">
        <v>54</v>
      </c>
      <c r="B18" s="28" t="s">
        <v>75</v>
      </c>
      <c r="C18" s="29"/>
      <c r="D18" s="5" t="s">
        <v>23</v>
      </c>
      <c r="E18" s="5">
        <v>1951</v>
      </c>
      <c r="F18" s="5" t="s">
        <v>29</v>
      </c>
      <c r="G18" s="5" t="s">
        <v>33</v>
      </c>
      <c r="H18" s="7" t="s">
        <v>31</v>
      </c>
      <c r="I18" s="5">
        <v>2</v>
      </c>
      <c r="J18" s="5">
        <v>16</v>
      </c>
      <c r="K18" s="5">
        <v>1089</v>
      </c>
      <c r="L18" s="18">
        <v>34866</v>
      </c>
      <c r="M18" s="19" t="s">
        <v>36</v>
      </c>
      <c r="N18" s="5" t="s">
        <v>56</v>
      </c>
      <c r="O18" s="7">
        <v>1</v>
      </c>
      <c r="P18" s="9">
        <v>88</v>
      </c>
      <c r="Q18" s="7" t="s">
        <v>57</v>
      </c>
      <c r="R18" s="7" t="s">
        <v>26</v>
      </c>
      <c r="S18" s="7">
        <v>71</v>
      </c>
      <c r="T18" s="7">
        <v>17</v>
      </c>
      <c r="U18" s="5">
        <v>67</v>
      </c>
      <c r="V18" s="5">
        <v>3</v>
      </c>
      <c r="W18" s="5">
        <v>7</v>
      </c>
      <c r="X18" s="5">
        <v>1</v>
      </c>
      <c r="Y18" s="5">
        <f t="shared" si="0"/>
        <v>78</v>
      </c>
      <c r="Z18" s="5">
        <f t="shared" si="1"/>
        <v>78</v>
      </c>
      <c r="AA18" s="10">
        <f t="shared" si="2"/>
        <v>59</v>
      </c>
      <c r="AB18" s="12">
        <f t="shared" si="3"/>
        <v>85.897435897435898</v>
      </c>
      <c r="AC18" s="12">
        <f t="shared" si="4"/>
        <v>85.897435897435898</v>
      </c>
      <c r="AD18" s="12">
        <f t="shared" si="5"/>
        <v>76.13636363636364</v>
      </c>
      <c r="AE18" s="8">
        <v>34866</v>
      </c>
      <c r="AF18" s="8">
        <v>34866</v>
      </c>
      <c r="AG18" s="5">
        <v>1995</v>
      </c>
      <c r="AH18" s="13">
        <v>44.38356164383562</v>
      </c>
      <c r="AI18" s="6">
        <v>36692</v>
      </c>
      <c r="AJ18" s="6">
        <v>35237</v>
      </c>
      <c r="AK18" s="5">
        <v>1996</v>
      </c>
      <c r="AL18" s="13">
        <v>45.4</v>
      </c>
      <c r="AM18" s="14">
        <f t="shared" si="6"/>
        <v>1.0164383561643835</v>
      </c>
      <c r="AN18" s="10">
        <f t="shared" si="8"/>
        <v>5.0027397260273974</v>
      </c>
      <c r="AO18" s="30" t="s">
        <v>61</v>
      </c>
    </row>
    <row r="19" spans="1:41" ht="14" x14ac:dyDescent="0.3">
      <c r="A19" s="27" t="s">
        <v>54</v>
      </c>
      <c r="B19" s="28" t="s">
        <v>76</v>
      </c>
      <c r="C19" s="29" t="s">
        <v>22</v>
      </c>
      <c r="D19" s="5" t="s">
        <v>23</v>
      </c>
      <c r="E19" s="5">
        <v>1951</v>
      </c>
      <c r="F19" s="5" t="s">
        <v>33</v>
      </c>
      <c r="G19" s="5" t="s">
        <v>33</v>
      </c>
      <c r="H19" s="7" t="s">
        <v>31</v>
      </c>
      <c r="I19" s="5">
        <v>2</v>
      </c>
      <c r="J19" s="5">
        <v>16</v>
      </c>
      <c r="K19" s="5">
        <v>1089</v>
      </c>
      <c r="L19" s="18">
        <v>34866</v>
      </c>
      <c r="M19" s="19" t="s">
        <v>36</v>
      </c>
      <c r="N19" s="5" t="s">
        <v>56</v>
      </c>
      <c r="O19" s="7">
        <v>1</v>
      </c>
      <c r="P19" s="9">
        <v>88</v>
      </c>
      <c r="Q19" s="7" t="s">
        <v>57</v>
      </c>
      <c r="R19" s="7" t="s">
        <v>26</v>
      </c>
      <c r="S19" s="7">
        <v>71</v>
      </c>
      <c r="T19" s="7">
        <v>17</v>
      </c>
      <c r="U19" s="5">
        <v>67</v>
      </c>
      <c r="V19" s="5">
        <v>2</v>
      </c>
      <c r="W19" s="5">
        <v>6</v>
      </c>
      <c r="X19" s="5">
        <v>1</v>
      </c>
      <c r="Y19" s="5">
        <f t="shared" si="0"/>
        <v>76</v>
      </c>
      <c r="Z19" s="5">
        <f t="shared" si="1"/>
        <v>76</v>
      </c>
      <c r="AA19" s="10">
        <f t="shared" si="2"/>
        <v>59</v>
      </c>
      <c r="AB19" s="12">
        <f t="shared" si="3"/>
        <v>88.157894736842096</v>
      </c>
      <c r="AC19" s="12">
        <f t="shared" si="4"/>
        <v>88.157894736842096</v>
      </c>
      <c r="AD19" s="12">
        <f t="shared" si="5"/>
        <v>76.13636363636364</v>
      </c>
      <c r="AE19" s="8">
        <v>34866</v>
      </c>
      <c r="AF19" s="8">
        <v>34866</v>
      </c>
      <c r="AG19" s="5">
        <v>1995</v>
      </c>
      <c r="AH19" s="13">
        <v>43.728767123287675</v>
      </c>
      <c r="AI19" s="6">
        <v>36692</v>
      </c>
      <c r="AJ19" s="6">
        <v>36784</v>
      </c>
      <c r="AK19" s="10">
        <v>2000</v>
      </c>
      <c r="AL19" s="13">
        <v>48.983561643835614</v>
      </c>
      <c r="AM19" s="14">
        <f t="shared" si="6"/>
        <v>5.2547945205479456</v>
      </c>
      <c r="AN19" s="10">
        <f t="shared" si="8"/>
        <v>5.0027397260273974</v>
      </c>
      <c r="AO19" s="30" t="s">
        <v>61</v>
      </c>
    </row>
    <row r="20" spans="1:41" ht="14" x14ac:dyDescent="0.3">
      <c r="A20" s="27" t="s">
        <v>54</v>
      </c>
      <c r="B20" s="28" t="s">
        <v>77</v>
      </c>
      <c r="C20" s="29"/>
      <c r="D20" s="7" t="s">
        <v>23</v>
      </c>
      <c r="E20" s="5">
        <v>1950</v>
      </c>
      <c r="F20" s="7" t="s">
        <v>34</v>
      </c>
      <c r="G20" s="7" t="s">
        <v>32</v>
      </c>
      <c r="H20" s="7" t="s">
        <v>31</v>
      </c>
      <c r="I20" s="5">
        <v>2</v>
      </c>
      <c r="J20" s="5">
        <v>16</v>
      </c>
      <c r="K20" s="5">
        <v>1089</v>
      </c>
      <c r="L20" s="18">
        <v>34866</v>
      </c>
      <c r="M20" s="19" t="s">
        <v>36</v>
      </c>
      <c r="N20" s="7" t="s">
        <v>26</v>
      </c>
      <c r="O20" s="7">
        <v>1</v>
      </c>
      <c r="P20" s="9">
        <v>88</v>
      </c>
      <c r="Q20" s="7" t="s">
        <v>57</v>
      </c>
      <c r="R20" s="7" t="s">
        <v>26</v>
      </c>
      <c r="S20" s="7">
        <v>71</v>
      </c>
      <c r="T20" s="7">
        <v>17</v>
      </c>
      <c r="U20" s="7">
        <v>13</v>
      </c>
      <c r="V20" s="7">
        <v>57</v>
      </c>
      <c r="W20" s="7">
        <v>7</v>
      </c>
      <c r="X20" s="7">
        <v>1</v>
      </c>
      <c r="Y20" s="7">
        <f t="shared" si="0"/>
        <v>78</v>
      </c>
      <c r="Z20" s="7">
        <f t="shared" si="1"/>
        <v>78</v>
      </c>
      <c r="AA20" s="31">
        <f t="shared" si="2"/>
        <v>59</v>
      </c>
      <c r="AB20" s="12">
        <f t="shared" si="3"/>
        <v>16.666666666666664</v>
      </c>
      <c r="AC20" s="12">
        <f t="shared" si="4"/>
        <v>16.666666666666664</v>
      </c>
      <c r="AD20" s="12">
        <f t="shared" si="5"/>
        <v>14.772727272727273</v>
      </c>
      <c r="AE20" s="8"/>
      <c r="AF20" s="8"/>
      <c r="AG20" s="5"/>
      <c r="AH20" s="13"/>
      <c r="AI20" s="6"/>
      <c r="AJ20" s="6"/>
      <c r="AK20" s="7"/>
      <c r="AL20" s="13">
        <v>-50.534246575342465</v>
      </c>
      <c r="AM20" s="14">
        <f t="shared" si="6"/>
        <v>0</v>
      </c>
      <c r="AN20" s="10"/>
      <c r="AO20" s="30" t="s">
        <v>61</v>
      </c>
    </row>
    <row r="21" spans="1:41" ht="14" x14ac:dyDescent="0.3">
      <c r="A21" s="27" t="s">
        <v>54</v>
      </c>
      <c r="B21" s="28" t="s">
        <v>78</v>
      </c>
      <c r="C21" s="29" t="s">
        <v>21</v>
      </c>
      <c r="D21" s="5" t="s">
        <v>23</v>
      </c>
      <c r="E21" s="5">
        <v>1943</v>
      </c>
      <c r="F21" s="5" t="s">
        <v>29</v>
      </c>
      <c r="G21" s="5" t="s">
        <v>30</v>
      </c>
      <c r="H21" s="7" t="s">
        <v>31</v>
      </c>
      <c r="I21" s="5">
        <v>2</v>
      </c>
      <c r="J21" s="5">
        <v>16</v>
      </c>
      <c r="K21" s="5">
        <v>1089</v>
      </c>
      <c r="L21" s="18">
        <v>34866</v>
      </c>
      <c r="M21" s="19" t="s">
        <v>36</v>
      </c>
      <c r="N21" s="5" t="s">
        <v>56</v>
      </c>
      <c r="O21" s="7">
        <v>1</v>
      </c>
      <c r="P21" s="9">
        <v>88</v>
      </c>
      <c r="Q21" s="7" t="s">
        <v>57</v>
      </c>
      <c r="R21" s="7" t="s">
        <v>26</v>
      </c>
      <c r="S21" s="7">
        <v>71</v>
      </c>
      <c r="T21" s="7">
        <v>17</v>
      </c>
      <c r="U21" s="5">
        <v>66</v>
      </c>
      <c r="V21" s="5">
        <v>5</v>
      </c>
      <c r="W21" s="5">
        <v>4</v>
      </c>
      <c r="X21" s="5">
        <v>2</v>
      </c>
      <c r="Y21" s="5">
        <f t="shared" si="0"/>
        <v>77</v>
      </c>
      <c r="Z21" s="5">
        <f t="shared" si="1"/>
        <v>77</v>
      </c>
      <c r="AA21" s="10">
        <f t="shared" si="2"/>
        <v>59</v>
      </c>
      <c r="AB21" s="12">
        <f t="shared" si="3"/>
        <v>85.714285714285708</v>
      </c>
      <c r="AC21" s="12">
        <f t="shared" si="4"/>
        <v>85.714285714285708</v>
      </c>
      <c r="AD21" s="12">
        <f t="shared" si="5"/>
        <v>75</v>
      </c>
      <c r="AE21" s="8">
        <v>34866</v>
      </c>
      <c r="AF21" s="8">
        <v>34866</v>
      </c>
      <c r="AG21" s="5">
        <v>1995</v>
      </c>
      <c r="AH21" s="13">
        <v>52.016438356164386</v>
      </c>
      <c r="AI21" s="6">
        <v>36692</v>
      </c>
      <c r="AJ21" s="6">
        <v>36784</v>
      </c>
      <c r="AK21" s="5">
        <v>2000</v>
      </c>
      <c r="AL21" s="13">
        <v>57.271232876712325</v>
      </c>
      <c r="AM21" s="14">
        <f t="shared" si="6"/>
        <v>5.2547945205479456</v>
      </c>
      <c r="AN21" s="10">
        <f>(AI21-AF21)/365</f>
        <v>5.0027397260273974</v>
      </c>
      <c r="AO21" s="30" t="s">
        <v>58</v>
      </c>
    </row>
    <row r="22" spans="1:41" ht="14" x14ac:dyDescent="0.3">
      <c r="A22" s="27" t="s">
        <v>54</v>
      </c>
      <c r="B22" s="28" t="s">
        <v>79</v>
      </c>
      <c r="C22" s="29" t="s">
        <v>22</v>
      </c>
      <c r="D22" s="17" t="s">
        <v>23</v>
      </c>
      <c r="E22" s="5">
        <v>1939</v>
      </c>
      <c r="F22" s="5" t="s">
        <v>80</v>
      </c>
      <c r="G22" s="5" t="s">
        <v>33</v>
      </c>
      <c r="H22" s="7" t="s">
        <v>31</v>
      </c>
      <c r="I22" s="5">
        <v>2</v>
      </c>
      <c r="J22" s="5">
        <v>16</v>
      </c>
      <c r="K22" s="5">
        <v>1089</v>
      </c>
      <c r="L22" s="18">
        <v>34866</v>
      </c>
      <c r="M22" s="19" t="s">
        <v>36</v>
      </c>
      <c r="N22" s="5" t="s">
        <v>56</v>
      </c>
      <c r="O22" s="7">
        <v>1</v>
      </c>
      <c r="P22" s="9">
        <v>88</v>
      </c>
      <c r="Q22" s="7" t="s">
        <v>57</v>
      </c>
      <c r="R22" s="7" t="s">
        <v>26</v>
      </c>
      <c r="S22" s="7">
        <v>71</v>
      </c>
      <c r="T22" s="7">
        <v>17</v>
      </c>
      <c r="U22" s="5">
        <v>63</v>
      </c>
      <c r="V22" s="5">
        <v>6</v>
      </c>
      <c r="W22" s="5">
        <v>6</v>
      </c>
      <c r="X22" s="5">
        <v>1</v>
      </c>
      <c r="Y22" s="5">
        <f t="shared" si="0"/>
        <v>76</v>
      </c>
      <c r="Z22" s="5">
        <f t="shared" si="1"/>
        <v>76</v>
      </c>
      <c r="AA22" s="10">
        <f t="shared" si="2"/>
        <v>59</v>
      </c>
      <c r="AB22" s="12">
        <f t="shared" si="3"/>
        <v>82.89473684210526</v>
      </c>
      <c r="AC22" s="12">
        <f t="shared" si="4"/>
        <v>82.89473684210526</v>
      </c>
      <c r="AD22" s="12">
        <f t="shared" si="5"/>
        <v>71.590909090909093</v>
      </c>
      <c r="AE22" s="8">
        <v>34866</v>
      </c>
      <c r="AF22" s="8">
        <v>34866</v>
      </c>
      <c r="AG22" s="5">
        <v>1995</v>
      </c>
      <c r="AH22" s="13">
        <v>56.484931506849314</v>
      </c>
      <c r="AI22" s="6">
        <v>36692</v>
      </c>
      <c r="AJ22" s="6">
        <v>36784</v>
      </c>
      <c r="AK22" s="10">
        <v>2000</v>
      </c>
      <c r="AL22" s="13">
        <v>61.739726027397261</v>
      </c>
      <c r="AM22" s="14">
        <f t="shared" si="6"/>
        <v>5.2547945205479456</v>
      </c>
      <c r="AN22" s="10">
        <f>(AI22-AF22)/365</f>
        <v>5.0027397260273974</v>
      </c>
      <c r="AO22" s="30" t="s">
        <v>61</v>
      </c>
    </row>
    <row r="23" spans="1:41" ht="14" x14ac:dyDescent="0.3">
      <c r="A23" s="27" t="s">
        <v>54</v>
      </c>
      <c r="B23" s="28" t="s">
        <v>81</v>
      </c>
      <c r="C23" s="29"/>
      <c r="D23" s="5" t="s">
        <v>24</v>
      </c>
      <c r="E23" s="5">
        <v>1952</v>
      </c>
      <c r="F23" s="5" t="s">
        <v>34</v>
      </c>
      <c r="G23" s="5" t="s">
        <v>34</v>
      </c>
      <c r="H23" s="7" t="s">
        <v>31</v>
      </c>
      <c r="I23" s="5">
        <v>2</v>
      </c>
      <c r="J23" s="5">
        <v>16</v>
      </c>
      <c r="K23" s="5">
        <v>1089</v>
      </c>
      <c r="L23" s="18">
        <v>34866</v>
      </c>
      <c r="M23" s="19" t="s">
        <v>36</v>
      </c>
      <c r="N23" s="5" t="s">
        <v>56</v>
      </c>
      <c r="O23" s="7">
        <v>1</v>
      </c>
      <c r="P23" s="9">
        <v>88</v>
      </c>
      <c r="Q23" s="7" t="s">
        <v>57</v>
      </c>
      <c r="R23" s="7" t="s">
        <v>26</v>
      </c>
      <c r="S23" s="7">
        <v>71</v>
      </c>
      <c r="T23" s="7">
        <v>17</v>
      </c>
      <c r="U23" s="5">
        <v>57</v>
      </c>
      <c r="V23" s="5">
        <v>13</v>
      </c>
      <c r="W23" s="5">
        <v>6</v>
      </c>
      <c r="X23" s="5">
        <v>1</v>
      </c>
      <c r="Y23" s="5">
        <f t="shared" si="0"/>
        <v>77</v>
      </c>
      <c r="Z23" s="5">
        <f t="shared" si="1"/>
        <v>77</v>
      </c>
      <c r="AA23" s="10">
        <f t="shared" si="2"/>
        <v>59</v>
      </c>
      <c r="AB23" s="12">
        <f t="shared" si="3"/>
        <v>74.025974025974023</v>
      </c>
      <c r="AC23" s="12">
        <f t="shared" si="4"/>
        <v>74.025974025974023</v>
      </c>
      <c r="AD23" s="12">
        <f t="shared" si="5"/>
        <v>64.772727272727266</v>
      </c>
      <c r="AE23" s="8"/>
      <c r="AF23" s="8"/>
      <c r="AG23" s="5"/>
      <c r="AH23" s="13"/>
      <c r="AI23" s="6"/>
      <c r="AJ23" s="6"/>
      <c r="AK23" s="5"/>
      <c r="AL23" s="13">
        <v>-52.802739726027397</v>
      </c>
      <c r="AM23" s="14">
        <f t="shared" si="6"/>
        <v>0</v>
      </c>
      <c r="AN23" s="10"/>
      <c r="AO23" s="30" t="s">
        <v>61</v>
      </c>
    </row>
    <row r="24" spans="1:41" ht="14" x14ac:dyDescent="0.3">
      <c r="A24" s="27" t="s">
        <v>54</v>
      </c>
      <c r="B24" s="28" t="s">
        <v>82</v>
      </c>
      <c r="C24" s="29" t="s">
        <v>22</v>
      </c>
      <c r="D24" s="5" t="s">
        <v>24</v>
      </c>
      <c r="E24" s="5">
        <v>1956</v>
      </c>
      <c r="F24" s="5" t="s">
        <v>29</v>
      </c>
      <c r="G24" s="5" t="s">
        <v>32</v>
      </c>
      <c r="H24" s="7" t="s">
        <v>83</v>
      </c>
      <c r="I24" s="5">
        <v>2</v>
      </c>
      <c r="J24" s="5">
        <v>41</v>
      </c>
      <c r="K24" s="7">
        <v>3303</v>
      </c>
      <c r="L24" s="18">
        <v>35236</v>
      </c>
      <c r="M24" s="19" t="s">
        <v>36</v>
      </c>
      <c r="N24" s="5" t="s">
        <v>26</v>
      </c>
      <c r="O24" s="7">
        <v>1</v>
      </c>
      <c r="P24" s="9">
        <v>88</v>
      </c>
      <c r="Q24" s="7" t="s">
        <v>57</v>
      </c>
      <c r="R24" s="7" t="s">
        <v>26</v>
      </c>
      <c r="S24" s="7">
        <v>71</v>
      </c>
      <c r="T24" s="7">
        <v>17</v>
      </c>
      <c r="U24" s="5">
        <v>13</v>
      </c>
      <c r="V24" s="5">
        <v>68</v>
      </c>
      <c r="W24" s="5">
        <v>1</v>
      </c>
      <c r="X24" s="5">
        <v>0</v>
      </c>
      <c r="Y24" s="5">
        <v>82</v>
      </c>
      <c r="Z24" s="5">
        <f t="shared" si="1"/>
        <v>82</v>
      </c>
      <c r="AA24" s="10">
        <f t="shared" si="2"/>
        <v>59</v>
      </c>
      <c r="AB24" s="12">
        <f t="shared" si="3"/>
        <v>15.853658536585366</v>
      </c>
      <c r="AC24" s="12">
        <f t="shared" si="4"/>
        <v>15.853658536585366</v>
      </c>
      <c r="AD24" s="12">
        <f t="shared" si="5"/>
        <v>14.772727272727273</v>
      </c>
      <c r="AE24" s="21"/>
      <c r="AF24" s="21"/>
      <c r="AG24" s="5"/>
      <c r="AH24" s="13">
        <v>-56.961643835616435</v>
      </c>
      <c r="AI24" s="21"/>
      <c r="AJ24" s="6"/>
      <c r="AK24" s="5"/>
      <c r="AL24" s="13">
        <v>-56.961643835616435</v>
      </c>
      <c r="AM24" s="14">
        <f t="shared" si="6"/>
        <v>0</v>
      </c>
      <c r="AN24" s="10"/>
      <c r="AO24" s="30" t="s">
        <v>58</v>
      </c>
    </row>
    <row r="25" spans="1:41" ht="14" x14ac:dyDescent="0.3">
      <c r="A25" s="27" t="s">
        <v>54</v>
      </c>
      <c r="B25" s="28" t="s">
        <v>84</v>
      </c>
      <c r="C25" s="29"/>
      <c r="D25" s="5" t="s">
        <v>23</v>
      </c>
      <c r="E25" s="5">
        <v>1951</v>
      </c>
      <c r="F25" s="5" t="s">
        <v>29</v>
      </c>
      <c r="G25" s="5" t="s">
        <v>33</v>
      </c>
      <c r="H25" s="7" t="s">
        <v>83</v>
      </c>
      <c r="I25" s="5">
        <v>2</v>
      </c>
      <c r="J25" s="5">
        <v>41</v>
      </c>
      <c r="K25" s="7">
        <v>3303</v>
      </c>
      <c r="L25" s="18">
        <v>35236</v>
      </c>
      <c r="M25" s="19" t="s">
        <v>36</v>
      </c>
      <c r="N25" s="5" t="s">
        <v>27</v>
      </c>
      <c r="O25" s="7">
        <v>1</v>
      </c>
      <c r="P25" s="9">
        <v>88</v>
      </c>
      <c r="Q25" s="7" t="s">
        <v>57</v>
      </c>
      <c r="R25" s="7" t="s">
        <v>26</v>
      </c>
      <c r="S25" s="7">
        <v>71</v>
      </c>
      <c r="T25" s="7">
        <v>17</v>
      </c>
      <c r="U25" s="5">
        <v>68</v>
      </c>
      <c r="V25" s="5">
        <v>13</v>
      </c>
      <c r="W25" s="5">
        <v>1</v>
      </c>
      <c r="X25" s="5">
        <v>0</v>
      </c>
      <c r="Y25" s="5">
        <v>82</v>
      </c>
      <c r="Z25" s="5">
        <f t="shared" si="1"/>
        <v>82</v>
      </c>
      <c r="AA25" s="10">
        <f t="shared" si="2"/>
        <v>59</v>
      </c>
      <c r="AB25" s="12">
        <f t="shared" si="3"/>
        <v>82.926829268292678</v>
      </c>
      <c r="AC25" s="12">
        <f t="shared" si="4"/>
        <v>82.926829268292678</v>
      </c>
      <c r="AD25" s="12">
        <f t="shared" si="5"/>
        <v>77.272727272727266</v>
      </c>
      <c r="AE25" s="21">
        <v>35237</v>
      </c>
      <c r="AF25" s="21">
        <v>35237</v>
      </c>
      <c r="AG25" s="5">
        <v>1996</v>
      </c>
      <c r="AH25" s="13">
        <v>45.4</v>
      </c>
      <c r="AI25" s="21">
        <v>37062</v>
      </c>
      <c r="AJ25" s="6">
        <v>36784</v>
      </c>
      <c r="AK25" s="5">
        <v>2000</v>
      </c>
      <c r="AL25" s="13">
        <v>49.638356164383559</v>
      </c>
      <c r="AM25" s="14">
        <f t="shared" si="6"/>
        <v>4.2383561643835614</v>
      </c>
      <c r="AN25" s="10">
        <f>(AI25-AF25)/365</f>
        <v>5</v>
      </c>
      <c r="AO25" s="30" t="s">
        <v>58</v>
      </c>
    </row>
    <row r="26" spans="1:41" ht="14" x14ac:dyDescent="0.3">
      <c r="A26" s="27" t="s">
        <v>54</v>
      </c>
      <c r="B26" s="28" t="s">
        <v>85</v>
      </c>
      <c r="C26" s="29" t="s">
        <v>22</v>
      </c>
      <c r="D26" s="5" t="s">
        <v>23</v>
      </c>
      <c r="E26" s="5" t="s">
        <v>35</v>
      </c>
      <c r="F26" s="5" t="s">
        <v>29</v>
      </c>
      <c r="G26" s="5" t="s">
        <v>32</v>
      </c>
      <c r="H26" s="7" t="s">
        <v>83</v>
      </c>
      <c r="I26" s="5">
        <v>2</v>
      </c>
      <c r="J26" s="5">
        <v>43</v>
      </c>
      <c r="K26" s="7">
        <v>3421</v>
      </c>
      <c r="L26" s="18">
        <v>35313</v>
      </c>
      <c r="M26" s="19" t="s">
        <v>36</v>
      </c>
      <c r="N26" s="5" t="s">
        <v>27</v>
      </c>
      <c r="O26" s="7">
        <v>1</v>
      </c>
      <c r="P26" s="9">
        <v>88</v>
      </c>
      <c r="Q26" s="7" t="s">
        <v>57</v>
      </c>
      <c r="R26" s="7" t="s">
        <v>26</v>
      </c>
      <c r="S26" s="7">
        <v>71</v>
      </c>
      <c r="T26" s="7">
        <v>17</v>
      </c>
      <c r="U26" s="5">
        <v>65</v>
      </c>
      <c r="V26" s="5">
        <v>4</v>
      </c>
      <c r="W26" s="5">
        <v>9</v>
      </c>
      <c r="X26" s="5">
        <v>0</v>
      </c>
      <c r="Y26" s="5">
        <f>U26+V26+W26+X26</f>
        <v>78</v>
      </c>
      <c r="Z26" s="5">
        <f t="shared" si="1"/>
        <v>78</v>
      </c>
      <c r="AA26" s="10">
        <f t="shared" si="2"/>
        <v>59</v>
      </c>
      <c r="AB26" s="12">
        <f t="shared" si="3"/>
        <v>83.333333333333343</v>
      </c>
      <c r="AC26" s="12">
        <f t="shared" si="4"/>
        <v>83.333333333333343</v>
      </c>
      <c r="AD26" s="12">
        <f t="shared" si="5"/>
        <v>73.86363636363636</v>
      </c>
      <c r="AE26" s="21">
        <v>35314</v>
      </c>
      <c r="AF26" s="21">
        <v>35314</v>
      </c>
      <c r="AG26" s="5">
        <v>1996</v>
      </c>
      <c r="AH26" s="13" t="s">
        <v>35</v>
      </c>
      <c r="AI26" s="21">
        <v>37139</v>
      </c>
      <c r="AJ26" s="6">
        <v>36784</v>
      </c>
      <c r="AK26" s="5">
        <v>2000</v>
      </c>
      <c r="AL26" s="13" t="s">
        <v>35</v>
      </c>
      <c r="AM26" s="14">
        <f t="shared" si="6"/>
        <v>4.0273972602739727</v>
      </c>
      <c r="AN26" s="10">
        <f>(AI26-AF26)/365</f>
        <v>5</v>
      </c>
      <c r="AO26" s="30" t="s">
        <v>61</v>
      </c>
    </row>
    <row r="27" spans="1:41" ht="14" x14ac:dyDescent="0.3">
      <c r="A27" s="27" t="s">
        <v>54</v>
      </c>
      <c r="B27" s="28" t="s">
        <v>86</v>
      </c>
      <c r="C27" s="29"/>
      <c r="D27" s="5" t="s">
        <v>23</v>
      </c>
      <c r="E27" s="5">
        <v>1941</v>
      </c>
      <c r="F27" s="5" t="s">
        <v>37</v>
      </c>
      <c r="G27" s="5" t="s">
        <v>33</v>
      </c>
      <c r="H27" s="7" t="s">
        <v>31</v>
      </c>
      <c r="I27" s="5">
        <v>3</v>
      </c>
      <c r="J27" s="5">
        <v>23</v>
      </c>
      <c r="K27" s="7">
        <v>1493</v>
      </c>
      <c r="L27" s="18">
        <v>36713</v>
      </c>
      <c r="M27" s="19" t="s">
        <v>36</v>
      </c>
      <c r="N27" s="5" t="s">
        <v>27</v>
      </c>
      <c r="O27" s="7">
        <v>1</v>
      </c>
      <c r="P27" s="9">
        <v>88</v>
      </c>
      <c r="Q27" s="7" t="s">
        <v>27</v>
      </c>
      <c r="R27" s="7" t="s">
        <v>87</v>
      </c>
      <c r="S27" s="7">
        <v>49</v>
      </c>
      <c r="T27" s="7">
        <v>39</v>
      </c>
      <c r="U27" s="5">
        <v>72</v>
      </c>
      <c r="V27" s="5">
        <v>7</v>
      </c>
      <c r="W27" s="5">
        <v>5</v>
      </c>
      <c r="X27" s="5">
        <v>0</v>
      </c>
      <c r="Y27" s="5">
        <f>U27+V27+W27+X27</f>
        <v>84</v>
      </c>
      <c r="Z27" s="5">
        <f t="shared" si="1"/>
        <v>84</v>
      </c>
      <c r="AA27" s="10">
        <f t="shared" si="2"/>
        <v>59</v>
      </c>
      <c r="AB27" s="12">
        <f t="shared" si="3"/>
        <v>85.714285714285708</v>
      </c>
      <c r="AC27" s="12">
        <f t="shared" si="4"/>
        <v>85.714285714285708</v>
      </c>
      <c r="AD27" s="12">
        <f t="shared" si="5"/>
        <v>81.818181818181827</v>
      </c>
      <c r="AE27" s="21">
        <v>36784</v>
      </c>
      <c r="AF27" s="21">
        <v>36784</v>
      </c>
      <c r="AG27" s="5">
        <v>2000</v>
      </c>
      <c r="AH27" s="13">
        <v>59.273972602739725</v>
      </c>
      <c r="AI27" s="21">
        <v>38609</v>
      </c>
      <c r="AJ27" s="6">
        <v>38632</v>
      </c>
      <c r="AK27" s="5">
        <v>2005</v>
      </c>
      <c r="AL27" s="13">
        <v>64.336986301369862</v>
      </c>
      <c r="AM27" s="14">
        <f t="shared" si="6"/>
        <v>5.0630136986301366</v>
      </c>
      <c r="AN27" s="10">
        <f>(AI27-AF27)/365</f>
        <v>5</v>
      </c>
      <c r="AO27" s="30" t="s">
        <v>58</v>
      </c>
    </row>
    <row r="28" spans="1:41" ht="14" x14ac:dyDescent="0.3">
      <c r="A28" s="27" t="s">
        <v>54</v>
      </c>
      <c r="B28" s="28" t="s">
        <v>88</v>
      </c>
      <c r="C28" s="29" t="s">
        <v>21</v>
      </c>
      <c r="D28" s="5" t="s">
        <v>23</v>
      </c>
      <c r="E28" s="7">
        <v>1956</v>
      </c>
      <c r="F28" s="5" t="s">
        <v>29</v>
      </c>
      <c r="G28" s="5" t="s">
        <v>30</v>
      </c>
      <c r="H28" s="7" t="s">
        <v>31</v>
      </c>
      <c r="I28" s="5">
        <v>3</v>
      </c>
      <c r="J28" s="5">
        <v>23</v>
      </c>
      <c r="K28" s="7">
        <v>1493</v>
      </c>
      <c r="L28" s="18">
        <v>36713</v>
      </c>
      <c r="M28" s="19" t="s">
        <v>36</v>
      </c>
      <c r="N28" s="5" t="s">
        <v>27</v>
      </c>
      <c r="O28" s="7">
        <v>1</v>
      </c>
      <c r="P28" s="9">
        <v>88</v>
      </c>
      <c r="Q28" s="7" t="s">
        <v>27</v>
      </c>
      <c r="R28" s="7" t="s">
        <v>87</v>
      </c>
      <c r="S28" s="7">
        <v>49</v>
      </c>
      <c r="T28" s="7">
        <v>39</v>
      </c>
      <c r="U28" s="5">
        <v>63</v>
      </c>
      <c r="V28" s="5" t="s">
        <v>35</v>
      </c>
      <c r="W28" s="5" t="s">
        <v>35</v>
      </c>
      <c r="X28" s="5">
        <v>0</v>
      </c>
      <c r="Y28" s="5">
        <v>83</v>
      </c>
      <c r="Z28" s="5">
        <f t="shared" si="1"/>
        <v>83</v>
      </c>
      <c r="AA28" s="10">
        <f t="shared" si="2"/>
        <v>59</v>
      </c>
      <c r="AB28" s="12">
        <f t="shared" si="3"/>
        <v>75.903614457831324</v>
      </c>
      <c r="AC28" s="12">
        <f t="shared" si="4"/>
        <v>75.903614457831324</v>
      </c>
      <c r="AD28" s="12">
        <f t="shared" si="5"/>
        <v>71.590909090909093</v>
      </c>
      <c r="AE28" s="15">
        <v>36784</v>
      </c>
      <c r="AF28" s="15">
        <v>36784</v>
      </c>
      <c r="AG28" s="7">
        <v>2000</v>
      </c>
      <c r="AH28" s="13">
        <v>44.210958904109589</v>
      </c>
      <c r="AI28" s="21">
        <v>38609</v>
      </c>
      <c r="AJ28" s="6">
        <v>38632</v>
      </c>
      <c r="AK28" s="5">
        <v>2005</v>
      </c>
      <c r="AL28" s="13">
        <v>49.273972602739725</v>
      </c>
      <c r="AM28" s="14">
        <f t="shared" si="6"/>
        <v>5.0630136986301366</v>
      </c>
      <c r="AN28" s="10">
        <f>(AI28-AF28)/365</f>
        <v>5</v>
      </c>
      <c r="AO28" s="30" t="s">
        <v>58</v>
      </c>
    </row>
    <row r="29" spans="1:41" ht="14" x14ac:dyDescent="0.3">
      <c r="A29" s="27" t="s">
        <v>54</v>
      </c>
      <c r="B29" s="28" t="s">
        <v>89</v>
      </c>
      <c r="C29" s="29" t="s">
        <v>22</v>
      </c>
      <c r="D29" s="5" t="s">
        <v>23</v>
      </c>
      <c r="E29" s="5">
        <v>1941</v>
      </c>
      <c r="F29" s="5" t="s">
        <v>33</v>
      </c>
      <c r="G29" s="5" t="s">
        <v>33</v>
      </c>
      <c r="H29" s="7" t="s">
        <v>31</v>
      </c>
      <c r="I29" s="5">
        <v>3</v>
      </c>
      <c r="J29" s="5">
        <v>23</v>
      </c>
      <c r="K29" s="7">
        <v>1493</v>
      </c>
      <c r="L29" s="18">
        <v>36713</v>
      </c>
      <c r="M29" s="19" t="s">
        <v>36</v>
      </c>
      <c r="N29" s="5" t="s">
        <v>25</v>
      </c>
      <c r="O29" s="7">
        <v>1</v>
      </c>
      <c r="P29" s="9">
        <v>88</v>
      </c>
      <c r="Q29" s="7" t="s">
        <v>27</v>
      </c>
      <c r="R29" s="7" t="s">
        <v>87</v>
      </c>
      <c r="S29" s="7">
        <v>49</v>
      </c>
      <c r="T29" s="7">
        <v>39</v>
      </c>
      <c r="U29" s="5">
        <v>77</v>
      </c>
      <c r="V29" s="5">
        <v>5</v>
      </c>
      <c r="W29" s="5">
        <v>2</v>
      </c>
      <c r="X29" s="5">
        <v>0</v>
      </c>
      <c r="Y29" s="5">
        <f>U29+V29+W29+X29</f>
        <v>84</v>
      </c>
      <c r="Z29" s="5">
        <f t="shared" si="1"/>
        <v>84</v>
      </c>
      <c r="AA29" s="10">
        <f t="shared" si="2"/>
        <v>59</v>
      </c>
      <c r="AB29" s="11">
        <f t="shared" si="3"/>
        <v>91.666666666666657</v>
      </c>
      <c r="AC29" s="12">
        <f t="shared" si="4"/>
        <v>91.666666666666657</v>
      </c>
      <c r="AD29" s="12">
        <f t="shared" si="5"/>
        <v>87.5</v>
      </c>
      <c r="AE29" s="21">
        <v>36784</v>
      </c>
      <c r="AF29" s="21">
        <v>36784</v>
      </c>
      <c r="AG29" s="10">
        <v>2000</v>
      </c>
      <c r="AH29" s="13">
        <v>58.786301369863011</v>
      </c>
      <c r="AI29" s="21">
        <v>38609</v>
      </c>
      <c r="AJ29" s="8">
        <v>38632</v>
      </c>
      <c r="AK29" s="5">
        <v>2005</v>
      </c>
      <c r="AL29" s="13">
        <v>63.849315068493148</v>
      </c>
      <c r="AM29" s="14">
        <f t="shared" si="6"/>
        <v>5.0630136986301366</v>
      </c>
      <c r="AN29" s="10">
        <f>(AI29-AF29)/365</f>
        <v>5</v>
      </c>
      <c r="AO29" s="30" t="s">
        <v>58</v>
      </c>
    </row>
    <row r="30" spans="1:41" ht="14" x14ac:dyDescent="0.3">
      <c r="A30" s="27" t="s">
        <v>54</v>
      </c>
      <c r="B30" s="28" t="s">
        <v>90</v>
      </c>
      <c r="C30" s="29"/>
      <c r="D30" s="5" t="s">
        <v>23</v>
      </c>
      <c r="E30" s="5" t="s">
        <v>35</v>
      </c>
      <c r="F30" s="5" t="s">
        <v>34</v>
      </c>
      <c r="G30" s="5" t="s">
        <v>32</v>
      </c>
      <c r="H30" s="7" t="s">
        <v>31</v>
      </c>
      <c r="I30" s="5">
        <v>3</v>
      </c>
      <c r="J30" s="5">
        <v>23</v>
      </c>
      <c r="K30" s="7">
        <v>1493</v>
      </c>
      <c r="L30" s="18">
        <v>36713</v>
      </c>
      <c r="M30" s="19" t="s">
        <v>36</v>
      </c>
      <c r="N30" s="5" t="s">
        <v>26</v>
      </c>
      <c r="O30" s="7">
        <v>1</v>
      </c>
      <c r="P30" s="9">
        <v>88</v>
      </c>
      <c r="Q30" s="7" t="s">
        <v>27</v>
      </c>
      <c r="R30" s="7" t="s">
        <v>87</v>
      </c>
      <c r="S30" s="7">
        <v>49</v>
      </c>
      <c r="T30" s="7">
        <v>39</v>
      </c>
      <c r="U30" s="5">
        <v>21</v>
      </c>
      <c r="V30" s="5" t="s">
        <v>35</v>
      </c>
      <c r="W30" s="5" t="s">
        <v>35</v>
      </c>
      <c r="X30" s="5">
        <v>2</v>
      </c>
      <c r="Y30" s="5">
        <v>82</v>
      </c>
      <c r="Z30" s="5">
        <f t="shared" si="1"/>
        <v>82</v>
      </c>
      <c r="AA30" s="10">
        <f t="shared" si="2"/>
        <v>59</v>
      </c>
      <c r="AB30" s="11">
        <f t="shared" si="3"/>
        <v>25.609756097560975</v>
      </c>
      <c r="AC30" s="12">
        <f t="shared" si="4"/>
        <v>25.609756097560975</v>
      </c>
      <c r="AD30" s="12">
        <f t="shared" si="5"/>
        <v>23.863636363636363</v>
      </c>
      <c r="AE30" s="21"/>
      <c r="AF30" s="21"/>
      <c r="AG30" s="10"/>
      <c r="AH30" s="13" t="s">
        <v>35</v>
      </c>
      <c r="AI30" s="21"/>
      <c r="AJ30" s="8"/>
      <c r="AK30" s="5"/>
      <c r="AL30" s="13" t="s">
        <v>35</v>
      </c>
      <c r="AM30" s="14">
        <f t="shared" si="6"/>
        <v>0</v>
      </c>
      <c r="AN30" s="10"/>
      <c r="AO30" s="30" t="s">
        <v>61</v>
      </c>
    </row>
    <row r="31" spans="1:41" ht="14" x14ac:dyDescent="0.3">
      <c r="A31" s="27" t="s">
        <v>54</v>
      </c>
      <c r="B31" s="28" t="s">
        <v>91</v>
      </c>
      <c r="C31" s="29"/>
      <c r="D31" s="7" t="s">
        <v>23</v>
      </c>
      <c r="E31" s="5">
        <v>1952</v>
      </c>
      <c r="F31" s="7" t="s">
        <v>33</v>
      </c>
      <c r="G31" s="7" t="s">
        <v>33</v>
      </c>
      <c r="H31" s="7" t="s">
        <v>31</v>
      </c>
      <c r="I31" s="5">
        <v>3</v>
      </c>
      <c r="J31" s="5">
        <v>23</v>
      </c>
      <c r="K31" s="7">
        <v>1493</v>
      </c>
      <c r="L31" s="18">
        <v>36713</v>
      </c>
      <c r="M31" s="19" t="s">
        <v>36</v>
      </c>
      <c r="N31" s="5" t="s">
        <v>26</v>
      </c>
      <c r="O31" s="7">
        <v>1</v>
      </c>
      <c r="P31" s="9">
        <v>88</v>
      </c>
      <c r="Q31" s="7" t="s">
        <v>27</v>
      </c>
      <c r="R31" s="7" t="s">
        <v>87</v>
      </c>
      <c r="S31" s="7">
        <v>49</v>
      </c>
      <c r="T31" s="7">
        <v>39</v>
      </c>
      <c r="U31" s="5">
        <v>21</v>
      </c>
      <c r="V31" s="5" t="s">
        <v>35</v>
      </c>
      <c r="W31" s="5" t="s">
        <v>35</v>
      </c>
      <c r="X31" s="5">
        <v>3</v>
      </c>
      <c r="Y31" s="5">
        <v>84</v>
      </c>
      <c r="Z31" s="5">
        <f t="shared" si="1"/>
        <v>84</v>
      </c>
      <c r="AA31" s="10">
        <f t="shared" si="2"/>
        <v>59</v>
      </c>
      <c r="AB31" s="11">
        <f t="shared" si="3"/>
        <v>25</v>
      </c>
      <c r="AC31" s="12">
        <f t="shared" si="4"/>
        <v>25</v>
      </c>
      <c r="AD31" s="12">
        <f t="shared" si="5"/>
        <v>23.863636363636363</v>
      </c>
      <c r="AE31" s="21"/>
      <c r="AF31" s="21"/>
      <c r="AG31" s="10"/>
      <c r="AH31" s="13">
        <v>-52.052054794520551</v>
      </c>
      <c r="AI31" s="21"/>
      <c r="AJ31" s="8"/>
      <c r="AK31" s="5"/>
      <c r="AL31" s="13">
        <v>-52.052054794520551</v>
      </c>
      <c r="AM31" s="14">
        <f t="shared" si="6"/>
        <v>0</v>
      </c>
      <c r="AN31" s="10"/>
      <c r="AO31" s="30" t="s">
        <v>61</v>
      </c>
    </row>
    <row r="32" spans="1:41" ht="14" x14ac:dyDescent="0.3">
      <c r="A32" s="27" t="s">
        <v>54</v>
      </c>
      <c r="B32" s="28" t="s">
        <v>92</v>
      </c>
      <c r="C32" s="29"/>
      <c r="D32" s="7" t="s">
        <v>23</v>
      </c>
      <c r="E32" s="5" t="s">
        <v>35</v>
      </c>
      <c r="F32" s="7" t="s">
        <v>29</v>
      </c>
      <c r="G32" s="7" t="s">
        <v>32</v>
      </c>
      <c r="H32" s="7" t="s">
        <v>31</v>
      </c>
      <c r="I32" s="5">
        <v>3</v>
      </c>
      <c r="J32" s="5">
        <v>23</v>
      </c>
      <c r="K32" s="7">
        <v>1493</v>
      </c>
      <c r="L32" s="18">
        <v>36713</v>
      </c>
      <c r="M32" s="19" t="s">
        <v>36</v>
      </c>
      <c r="N32" s="5" t="s">
        <v>25</v>
      </c>
      <c r="O32" s="7">
        <v>1</v>
      </c>
      <c r="P32" s="9">
        <v>88</v>
      </c>
      <c r="Q32" s="7" t="s">
        <v>27</v>
      </c>
      <c r="R32" s="7" t="s">
        <v>87</v>
      </c>
      <c r="S32" s="7">
        <v>49</v>
      </c>
      <c r="T32" s="7">
        <v>39</v>
      </c>
      <c r="U32" s="5">
        <v>73</v>
      </c>
      <c r="V32" s="5">
        <v>6</v>
      </c>
      <c r="W32" s="5">
        <v>4</v>
      </c>
      <c r="X32" s="5">
        <v>0</v>
      </c>
      <c r="Y32" s="5">
        <f>U32+V32+W32+X32</f>
        <v>83</v>
      </c>
      <c r="Z32" s="5">
        <f t="shared" si="1"/>
        <v>83</v>
      </c>
      <c r="AA32" s="10">
        <f t="shared" si="2"/>
        <v>59</v>
      </c>
      <c r="AB32" s="11">
        <f t="shared" si="3"/>
        <v>87.951807228915655</v>
      </c>
      <c r="AC32" s="12">
        <f t="shared" si="4"/>
        <v>87.951807228915655</v>
      </c>
      <c r="AD32" s="12">
        <f t="shared" si="5"/>
        <v>82.954545454545453</v>
      </c>
      <c r="AE32" s="21">
        <v>36784</v>
      </c>
      <c r="AF32" s="21">
        <v>36784</v>
      </c>
      <c r="AG32" s="10">
        <v>2000</v>
      </c>
      <c r="AH32" s="13" t="s">
        <v>35</v>
      </c>
      <c r="AI32" s="21">
        <v>38609</v>
      </c>
      <c r="AJ32" s="8">
        <v>38632</v>
      </c>
      <c r="AK32" s="5">
        <v>2005</v>
      </c>
      <c r="AL32" s="13" t="s">
        <v>35</v>
      </c>
      <c r="AM32" s="14">
        <f t="shared" si="6"/>
        <v>5.0630136986301366</v>
      </c>
      <c r="AN32" s="10">
        <f t="shared" ref="AN32:AN39" si="9">(AI32-AF32)/365</f>
        <v>5</v>
      </c>
      <c r="AO32" s="30" t="s">
        <v>58</v>
      </c>
    </row>
    <row r="33" spans="1:41" ht="14" x14ac:dyDescent="0.3">
      <c r="A33" s="27" t="s">
        <v>54</v>
      </c>
      <c r="B33" s="28" t="s">
        <v>93</v>
      </c>
      <c r="C33" s="29" t="s">
        <v>21</v>
      </c>
      <c r="D33" s="7" t="s">
        <v>23</v>
      </c>
      <c r="E33" s="7">
        <v>1940</v>
      </c>
      <c r="F33" s="5" t="s">
        <v>29</v>
      </c>
      <c r="G33" s="5" t="s">
        <v>30</v>
      </c>
      <c r="H33" s="7" t="s">
        <v>31</v>
      </c>
      <c r="I33" s="5">
        <v>3</v>
      </c>
      <c r="J33" s="5">
        <v>23</v>
      </c>
      <c r="K33" s="7">
        <v>1493</v>
      </c>
      <c r="L33" s="18">
        <v>36713</v>
      </c>
      <c r="M33" s="19" t="s">
        <v>36</v>
      </c>
      <c r="N33" s="5" t="s">
        <v>25</v>
      </c>
      <c r="O33" s="7">
        <v>1</v>
      </c>
      <c r="P33" s="9">
        <v>88</v>
      </c>
      <c r="Q33" s="7" t="s">
        <v>27</v>
      </c>
      <c r="R33" s="7" t="s">
        <v>87</v>
      </c>
      <c r="S33" s="7">
        <v>49</v>
      </c>
      <c r="T33" s="7">
        <v>39</v>
      </c>
      <c r="U33" s="5">
        <v>74</v>
      </c>
      <c r="V33" s="5">
        <v>6</v>
      </c>
      <c r="W33" s="5">
        <v>3</v>
      </c>
      <c r="X33" s="5">
        <v>0</v>
      </c>
      <c r="Y33" s="5">
        <f>U33+V33+W33+X33</f>
        <v>83</v>
      </c>
      <c r="Z33" s="5">
        <f t="shared" si="1"/>
        <v>83</v>
      </c>
      <c r="AA33" s="10">
        <f t="shared" si="2"/>
        <v>59</v>
      </c>
      <c r="AB33" s="11">
        <f t="shared" si="3"/>
        <v>89.156626506024097</v>
      </c>
      <c r="AC33" s="12">
        <f t="shared" si="4"/>
        <v>89.156626506024097</v>
      </c>
      <c r="AD33" s="12">
        <f t="shared" si="5"/>
        <v>84.090909090909093</v>
      </c>
      <c r="AE33" s="21">
        <v>36784</v>
      </c>
      <c r="AF33" s="21">
        <v>36784</v>
      </c>
      <c r="AG33" s="10">
        <v>2000</v>
      </c>
      <c r="AH33" s="13">
        <v>60.61643835616438</v>
      </c>
      <c r="AI33" s="21">
        <v>38609</v>
      </c>
      <c r="AJ33" s="8">
        <v>38632</v>
      </c>
      <c r="AK33" s="5">
        <v>2005</v>
      </c>
      <c r="AL33" s="13">
        <v>65.679452054794524</v>
      </c>
      <c r="AM33" s="14">
        <f t="shared" si="6"/>
        <v>5.0630136986301366</v>
      </c>
      <c r="AN33" s="10">
        <f t="shared" si="9"/>
        <v>5</v>
      </c>
      <c r="AO33" s="30" t="s">
        <v>61</v>
      </c>
    </row>
    <row r="34" spans="1:41" ht="14" x14ac:dyDescent="0.3">
      <c r="A34" s="27" t="s">
        <v>54</v>
      </c>
      <c r="B34" s="28" t="s">
        <v>94</v>
      </c>
      <c r="C34" s="29"/>
      <c r="D34" s="5" t="s">
        <v>23</v>
      </c>
      <c r="E34" s="5" t="s">
        <v>35</v>
      </c>
      <c r="F34" s="5" t="s">
        <v>29</v>
      </c>
      <c r="G34" s="5" t="s">
        <v>32</v>
      </c>
      <c r="H34" s="7" t="s">
        <v>31</v>
      </c>
      <c r="I34" s="5">
        <v>3</v>
      </c>
      <c r="J34" s="5">
        <v>23</v>
      </c>
      <c r="K34" s="7">
        <v>1493</v>
      </c>
      <c r="L34" s="18">
        <v>36713</v>
      </c>
      <c r="M34" s="19" t="s">
        <v>36</v>
      </c>
      <c r="N34" s="5" t="s">
        <v>26</v>
      </c>
      <c r="O34" s="7">
        <v>1</v>
      </c>
      <c r="P34" s="9">
        <v>88</v>
      </c>
      <c r="Q34" s="7" t="s">
        <v>27</v>
      </c>
      <c r="R34" s="7" t="s">
        <v>87</v>
      </c>
      <c r="S34" s="7">
        <v>49</v>
      </c>
      <c r="T34" s="7">
        <v>39</v>
      </c>
      <c r="U34" s="5">
        <v>59</v>
      </c>
      <c r="V34" s="5">
        <v>16</v>
      </c>
      <c r="W34" s="5">
        <v>6</v>
      </c>
      <c r="X34" s="5">
        <v>2</v>
      </c>
      <c r="Y34" s="5">
        <f>U34+V34+W34+X34</f>
        <v>83</v>
      </c>
      <c r="Z34" s="5">
        <f t="shared" si="1"/>
        <v>83</v>
      </c>
      <c r="AA34" s="10">
        <f t="shared" si="2"/>
        <v>59</v>
      </c>
      <c r="AB34" s="11">
        <f t="shared" si="3"/>
        <v>71.084337349397586</v>
      </c>
      <c r="AC34" s="12">
        <f t="shared" si="4"/>
        <v>71.084337349397586</v>
      </c>
      <c r="AD34" s="12">
        <f t="shared" si="5"/>
        <v>67.045454545454547</v>
      </c>
      <c r="AE34" s="21">
        <v>36784</v>
      </c>
      <c r="AF34" s="21">
        <v>36784</v>
      </c>
      <c r="AG34" s="10">
        <v>2000</v>
      </c>
      <c r="AH34" s="13" t="s">
        <v>35</v>
      </c>
      <c r="AI34" s="21">
        <v>38609</v>
      </c>
      <c r="AJ34" s="8">
        <v>38632</v>
      </c>
      <c r="AK34" s="5">
        <v>2005</v>
      </c>
      <c r="AL34" s="13" t="s">
        <v>35</v>
      </c>
      <c r="AM34" s="14">
        <f t="shared" si="6"/>
        <v>5.0630136986301366</v>
      </c>
      <c r="AN34" s="10">
        <f t="shared" si="9"/>
        <v>5</v>
      </c>
      <c r="AO34" s="30" t="s">
        <v>61</v>
      </c>
    </row>
    <row r="35" spans="1:41" ht="14" x14ac:dyDescent="0.3">
      <c r="A35" s="27" t="s">
        <v>54</v>
      </c>
      <c r="B35" s="28" t="s">
        <v>95</v>
      </c>
      <c r="C35" s="29"/>
      <c r="D35" s="5" t="s">
        <v>23</v>
      </c>
      <c r="E35" s="6" t="s">
        <v>35</v>
      </c>
      <c r="F35" s="5" t="s">
        <v>33</v>
      </c>
      <c r="G35" s="5" t="s">
        <v>33</v>
      </c>
      <c r="H35" s="7" t="s">
        <v>31</v>
      </c>
      <c r="I35" s="5">
        <v>3</v>
      </c>
      <c r="J35" s="5">
        <v>23</v>
      </c>
      <c r="K35" s="7">
        <v>1493</v>
      </c>
      <c r="L35" s="18">
        <v>36713</v>
      </c>
      <c r="M35" s="19" t="s">
        <v>36</v>
      </c>
      <c r="N35" s="5" t="s">
        <v>25</v>
      </c>
      <c r="O35" s="7">
        <v>1</v>
      </c>
      <c r="P35" s="9">
        <v>88</v>
      </c>
      <c r="Q35" s="7" t="s">
        <v>27</v>
      </c>
      <c r="R35" s="7" t="s">
        <v>87</v>
      </c>
      <c r="S35" s="7">
        <v>49</v>
      </c>
      <c r="T35" s="7">
        <v>39</v>
      </c>
      <c r="U35" s="5">
        <v>79</v>
      </c>
      <c r="V35" s="5">
        <v>4</v>
      </c>
      <c r="W35" s="5">
        <v>1</v>
      </c>
      <c r="X35" s="5">
        <v>0</v>
      </c>
      <c r="Y35" s="5">
        <f>U35+V35+W35+X35</f>
        <v>84</v>
      </c>
      <c r="Z35" s="5">
        <f t="shared" si="1"/>
        <v>84</v>
      </c>
      <c r="AA35" s="10">
        <f t="shared" si="2"/>
        <v>59</v>
      </c>
      <c r="AB35" s="11">
        <f t="shared" si="3"/>
        <v>94.047619047619051</v>
      </c>
      <c r="AC35" s="12">
        <f t="shared" si="4"/>
        <v>94.047619047619051</v>
      </c>
      <c r="AD35" s="12">
        <f t="shared" si="5"/>
        <v>89.772727272727266</v>
      </c>
      <c r="AE35" s="21">
        <v>36784</v>
      </c>
      <c r="AF35" s="21">
        <v>36784</v>
      </c>
      <c r="AG35" s="10">
        <v>2000</v>
      </c>
      <c r="AH35" s="13">
        <v>50.479452054794521</v>
      </c>
      <c r="AI35" s="21">
        <v>38609</v>
      </c>
      <c r="AJ35" s="8">
        <v>38632</v>
      </c>
      <c r="AK35" s="5">
        <v>2005</v>
      </c>
      <c r="AL35" s="13">
        <v>55.542465753424658</v>
      </c>
      <c r="AM35" s="14">
        <f t="shared" si="6"/>
        <v>5.0630136986301366</v>
      </c>
      <c r="AN35" s="10">
        <f t="shared" si="9"/>
        <v>5</v>
      </c>
      <c r="AO35" s="30" t="s">
        <v>61</v>
      </c>
    </row>
    <row r="36" spans="1:41" ht="14" x14ac:dyDescent="0.3">
      <c r="A36" s="27" t="s">
        <v>54</v>
      </c>
      <c r="B36" s="28" t="s">
        <v>96</v>
      </c>
      <c r="C36" s="29"/>
      <c r="D36" s="7" t="s">
        <v>23</v>
      </c>
      <c r="E36" s="5" t="s">
        <v>35</v>
      </c>
      <c r="F36" s="7" t="s">
        <v>29</v>
      </c>
      <c r="G36" s="7" t="s">
        <v>32</v>
      </c>
      <c r="H36" s="7" t="s">
        <v>31</v>
      </c>
      <c r="I36" s="5">
        <v>3</v>
      </c>
      <c r="J36" s="5">
        <v>23</v>
      </c>
      <c r="K36" s="7">
        <v>1493</v>
      </c>
      <c r="L36" s="18">
        <v>36713</v>
      </c>
      <c r="M36" s="19" t="s">
        <v>36</v>
      </c>
      <c r="N36" s="5" t="s">
        <v>27</v>
      </c>
      <c r="O36" s="7">
        <v>1</v>
      </c>
      <c r="P36" s="9">
        <v>88</v>
      </c>
      <c r="Q36" s="7" t="s">
        <v>27</v>
      </c>
      <c r="R36" s="7" t="s">
        <v>87</v>
      </c>
      <c r="S36" s="7">
        <v>49</v>
      </c>
      <c r="T36" s="7">
        <v>39</v>
      </c>
      <c r="U36" s="5">
        <v>70</v>
      </c>
      <c r="V36" s="5">
        <v>6</v>
      </c>
      <c r="W36" s="5">
        <v>7</v>
      </c>
      <c r="X36" s="5">
        <v>0</v>
      </c>
      <c r="Y36" s="5">
        <f>U36+V36+W36+X36</f>
        <v>83</v>
      </c>
      <c r="Z36" s="5">
        <f t="shared" si="1"/>
        <v>83</v>
      </c>
      <c r="AA36" s="10">
        <f t="shared" si="2"/>
        <v>59</v>
      </c>
      <c r="AB36" s="11">
        <f t="shared" si="3"/>
        <v>84.337349397590373</v>
      </c>
      <c r="AC36" s="12">
        <f t="shared" si="4"/>
        <v>84.337349397590373</v>
      </c>
      <c r="AD36" s="12">
        <f t="shared" si="5"/>
        <v>79.545454545454547</v>
      </c>
      <c r="AE36" s="21">
        <v>36784</v>
      </c>
      <c r="AF36" s="21">
        <v>36784</v>
      </c>
      <c r="AG36" s="10">
        <v>2000</v>
      </c>
      <c r="AH36" s="13" t="s">
        <v>35</v>
      </c>
      <c r="AI36" s="21">
        <v>38609</v>
      </c>
      <c r="AJ36" s="8">
        <v>36655</v>
      </c>
      <c r="AK36" s="5">
        <v>2000</v>
      </c>
      <c r="AL36" s="13" t="s">
        <v>35</v>
      </c>
      <c r="AM36" s="14">
        <f t="shared" si="6"/>
        <v>-0.35342465753424657</v>
      </c>
      <c r="AN36" s="10">
        <f t="shared" si="9"/>
        <v>5</v>
      </c>
      <c r="AO36" s="30" t="s">
        <v>61</v>
      </c>
    </row>
    <row r="37" spans="1:41" s="20" customFormat="1" ht="14.5" x14ac:dyDescent="0.35">
      <c r="A37" s="27" t="s">
        <v>54</v>
      </c>
      <c r="B37" s="28" t="s">
        <v>97</v>
      </c>
      <c r="C37" s="29"/>
      <c r="D37" s="5" t="s">
        <v>23</v>
      </c>
      <c r="E37" s="5">
        <v>1942</v>
      </c>
      <c r="F37" s="5" t="s">
        <v>33</v>
      </c>
      <c r="G37" s="5" t="s">
        <v>33</v>
      </c>
      <c r="H37" s="7" t="s">
        <v>31</v>
      </c>
      <c r="I37" s="5">
        <v>3</v>
      </c>
      <c r="J37" s="5">
        <v>23</v>
      </c>
      <c r="K37" s="7">
        <v>1493</v>
      </c>
      <c r="L37" s="18">
        <v>36713</v>
      </c>
      <c r="M37" s="19" t="s">
        <v>36</v>
      </c>
      <c r="N37" s="5" t="s">
        <v>27</v>
      </c>
      <c r="O37" s="7">
        <v>1</v>
      </c>
      <c r="P37" s="9">
        <v>88</v>
      </c>
      <c r="Q37" s="7" t="s">
        <v>27</v>
      </c>
      <c r="R37" s="7" t="s">
        <v>87</v>
      </c>
      <c r="S37" s="7">
        <v>49</v>
      </c>
      <c r="T37" s="7">
        <v>39</v>
      </c>
      <c r="U37" s="5">
        <v>63</v>
      </c>
      <c r="V37" s="5" t="s">
        <v>35</v>
      </c>
      <c r="W37" s="5" t="s">
        <v>35</v>
      </c>
      <c r="X37" s="5">
        <v>0</v>
      </c>
      <c r="Y37" s="5">
        <v>84</v>
      </c>
      <c r="Z37" s="5">
        <f t="shared" si="1"/>
        <v>84</v>
      </c>
      <c r="AA37" s="10">
        <f t="shared" si="2"/>
        <v>59</v>
      </c>
      <c r="AB37" s="12">
        <f t="shared" si="3"/>
        <v>75</v>
      </c>
      <c r="AC37" s="12">
        <f t="shared" si="4"/>
        <v>75</v>
      </c>
      <c r="AD37" s="12">
        <f t="shared" si="5"/>
        <v>71.590909090909093</v>
      </c>
      <c r="AE37" s="21">
        <v>36784</v>
      </c>
      <c r="AF37" s="21">
        <v>36784</v>
      </c>
      <c r="AG37" s="5">
        <v>2000</v>
      </c>
      <c r="AH37" s="13">
        <v>58.490410958904107</v>
      </c>
      <c r="AI37" s="21">
        <v>38609</v>
      </c>
      <c r="AJ37" s="6">
        <v>38632</v>
      </c>
      <c r="AK37" s="5">
        <v>2005</v>
      </c>
      <c r="AL37" s="13">
        <v>63.553424657534244</v>
      </c>
      <c r="AM37" s="14">
        <f t="shared" si="6"/>
        <v>5.0630136986301366</v>
      </c>
      <c r="AN37" s="10">
        <f t="shared" si="9"/>
        <v>5</v>
      </c>
      <c r="AO37" s="30" t="s">
        <v>58</v>
      </c>
    </row>
    <row r="38" spans="1:41" ht="14" x14ac:dyDescent="0.3">
      <c r="A38" s="27" t="s">
        <v>54</v>
      </c>
      <c r="B38" s="28" t="s">
        <v>98</v>
      </c>
      <c r="C38" s="29" t="s">
        <v>22</v>
      </c>
      <c r="D38" s="7" t="s">
        <v>23</v>
      </c>
      <c r="E38" s="5">
        <v>1951</v>
      </c>
      <c r="F38" s="7" t="s">
        <v>29</v>
      </c>
      <c r="G38" s="7" t="s">
        <v>32</v>
      </c>
      <c r="H38" s="7" t="s">
        <v>31</v>
      </c>
      <c r="I38" s="5">
        <v>3</v>
      </c>
      <c r="J38" s="5">
        <v>23</v>
      </c>
      <c r="K38" s="7">
        <v>1493</v>
      </c>
      <c r="L38" s="18">
        <v>36713</v>
      </c>
      <c r="M38" s="19" t="s">
        <v>36</v>
      </c>
      <c r="N38" s="5" t="s">
        <v>27</v>
      </c>
      <c r="O38" s="7">
        <v>1</v>
      </c>
      <c r="P38" s="9">
        <v>88</v>
      </c>
      <c r="Q38" s="7" t="s">
        <v>27</v>
      </c>
      <c r="R38" s="7" t="s">
        <v>87</v>
      </c>
      <c r="S38" s="7">
        <v>49</v>
      </c>
      <c r="T38" s="7">
        <v>39</v>
      </c>
      <c r="U38" s="7">
        <v>69</v>
      </c>
      <c r="V38" s="7">
        <v>5</v>
      </c>
      <c r="W38" s="7">
        <v>8</v>
      </c>
      <c r="X38" s="7">
        <v>1</v>
      </c>
      <c r="Y38" s="7">
        <f>U38+V38+W38+X38</f>
        <v>83</v>
      </c>
      <c r="Z38" s="7">
        <f t="shared" si="1"/>
        <v>83</v>
      </c>
      <c r="AA38" s="31">
        <f t="shared" si="2"/>
        <v>59</v>
      </c>
      <c r="AB38" s="12">
        <f t="shared" si="3"/>
        <v>83.132530120481931</v>
      </c>
      <c r="AC38" s="12">
        <f t="shared" si="4"/>
        <v>83.132530120481931</v>
      </c>
      <c r="AD38" s="12">
        <f t="shared" si="5"/>
        <v>78.409090909090907</v>
      </c>
      <c r="AE38" s="21">
        <v>36784</v>
      </c>
      <c r="AF38" s="21">
        <v>36784</v>
      </c>
      <c r="AG38" s="5">
        <v>2000</v>
      </c>
      <c r="AH38" s="13">
        <v>49.556164383561644</v>
      </c>
      <c r="AI38" s="21">
        <v>38609</v>
      </c>
      <c r="AJ38" s="6">
        <v>38632</v>
      </c>
      <c r="AK38" s="7">
        <v>2005</v>
      </c>
      <c r="AL38" s="13">
        <v>54.61917808219178</v>
      </c>
      <c r="AM38" s="14">
        <f t="shared" si="6"/>
        <v>5.0630136986301366</v>
      </c>
      <c r="AN38" s="10">
        <f t="shared" si="9"/>
        <v>5</v>
      </c>
      <c r="AO38" s="30" t="s">
        <v>61</v>
      </c>
    </row>
    <row r="39" spans="1:41" ht="14" x14ac:dyDescent="0.3">
      <c r="A39" s="27" t="s">
        <v>54</v>
      </c>
      <c r="B39" s="28" t="s">
        <v>99</v>
      </c>
      <c r="C39" s="29"/>
      <c r="D39" s="7" t="s">
        <v>24</v>
      </c>
      <c r="E39" s="5">
        <v>1947</v>
      </c>
      <c r="F39" s="7" t="s">
        <v>34</v>
      </c>
      <c r="G39" s="7" t="s">
        <v>34</v>
      </c>
      <c r="H39" s="7" t="s">
        <v>31</v>
      </c>
      <c r="I39" s="5">
        <v>3</v>
      </c>
      <c r="J39" s="5">
        <v>23</v>
      </c>
      <c r="K39" s="7">
        <v>1493</v>
      </c>
      <c r="L39" s="18">
        <v>36713</v>
      </c>
      <c r="M39" s="19" t="s">
        <v>36</v>
      </c>
      <c r="N39" s="7" t="s">
        <v>25</v>
      </c>
      <c r="O39" s="7">
        <v>1</v>
      </c>
      <c r="P39" s="9">
        <v>88</v>
      </c>
      <c r="Q39" s="7" t="s">
        <v>27</v>
      </c>
      <c r="R39" s="7" t="s">
        <v>87</v>
      </c>
      <c r="S39" s="7">
        <v>49</v>
      </c>
      <c r="T39" s="7">
        <v>39</v>
      </c>
      <c r="U39" s="5">
        <v>69</v>
      </c>
      <c r="V39" s="7">
        <v>7</v>
      </c>
      <c r="W39" s="7">
        <v>6</v>
      </c>
      <c r="X39" s="7">
        <v>1</v>
      </c>
      <c r="Y39" s="7">
        <f>U39+V39+W39+X39</f>
        <v>83</v>
      </c>
      <c r="Z39" s="7">
        <f t="shared" si="1"/>
        <v>83</v>
      </c>
      <c r="AA39" s="31">
        <f t="shared" si="2"/>
        <v>59</v>
      </c>
      <c r="AB39" s="12">
        <f t="shared" si="3"/>
        <v>83.132530120481931</v>
      </c>
      <c r="AC39" s="12">
        <f t="shared" si="4"/>
        <v>83.132530120481931</v>
      </c>
      <c r="AD39" s="12">
        <f t="shared" si="5"/>
        <v>78.409090909090907</v>
      </c>
      <c r="AE39" s="21">
        <v>36784</v>
      </c>
      <c r="AF39" s="21">
        <v>36784</v>
      </c>
      <c r="AG39" s="10">
        <v>2000</v>
      </c>
      <c r="AH39" s="13">
        <v>53.246575342465754</v>
      </c>
      <c r="AI39" s="21">
        <v>38609</v>
      </c>
      <c r="AJ39" s="8">
        <v>38632</v>
      </c>
      <c r="AK39" s="5">
        <v>2005</v>
      </c>
      <c r="AL39" s="13">
        <v>58.30958904109589</v>
      </c>
      <c r="AM39" s="14">
        <f t="shared" si="6"/>
        <v>5.0630136986301366</v>
      </c>
      <c r="AN39" s="10">
        <f t="shared" si="9"/>
        <v>5</v>
      </c>
      <c r="AO39" s="30" t="s">
        <v>61</v>
      </c>
    </row>
    <row r="40" spans="1:41" ht="14" x14ac:dyDescent="0.3">
      <c r="A40" s="27" t="s">
        <v>54</v>
      </c>
      <c r="B40" s="28" t="s">
        <v>100</v>
      </c>
      <c r="C40" s="29"/>
      <c r="D40" s="5" t="s">
        <v>23</v>
      </c>
      <c r="E40" s="5">
        <v>1954</v>
      </c>
      <c r="F40" s="5" t="s">
        <v>34</v>
      </c>
      <c r="G40" s="5" t="s">
        <v>34</v>
      </c>
      <c r="H40" s="7" t="s">
        <v>31</v>
      </c>
      <c r="I40" s="5">
        <v>3</v>
      </c>
      <c r="J40" s="5">
        <v>23</v>
      </c>
      <c r="K40" s="7">
        <v>1493</v>
      </c>
      <c r="L40" s="18">
        <v>36713</v>
      </c>
      <c r="M40" s="19" t="s">
        <v>36</v>
      </c>
      <c r="N40" s="5" t="s">
        <v>26</v>
      </c>
      <c r="O40" s="7">
        <v>1</v>
      </c>
      <c r="P40" s="9">
        <v>88</v>
      </c>
      <c r="Q40" s="7" t="s">
        <v>27</v>
      </c>
      <c r="R40" s="7" t="s">
        <v>87</v>
      </c>
      <c r="S40" s="7">
        <v>49</v>
      </c>
      <c r="T40" s="7">
        <v>39</v>
      </c>
      <c r="U40" s="5">
        <v>23</v>
      </c>
      <c r="V40" s="5" t="s">
        <v>35</v>
      </c>
      <c r="W40" s="5" t="s">
        <v>35</v>
      </c>
      <c r="X40" s="5">
        <v>6</v>
      </c>
      <c r="Y40" s="5">
        <v>82</v>
      </c>
      <c r="Z40" s="5">
        <f t="shared" si="1"/>
        <v>82</v>
      </c>
      <c r="AA40" s="10">
        <f t="shared" si="2"/>
        <v>59</v>
      </c>
      <c r="AB40" s="11">
        <f t="shared" si="3"/>
        <v>28.04878048780488</v>
      </c>
      <c r="AC40" s="12">
        <f t="shared" si="4"/>
        <v>28.04878048780488</v>
      </c>
      <c r="AD40" s="12">
        <f t="shared" si="5"/>
        <v>26.136363636363637</v>
      </c>
      <c r="AE40" s="21"/>
      <c r="AF40" s="21"/>
      <c r="AG40" s="10"/>
      <c r="AH40" s="13">
        <v>-54.230136986301368</v>
      </c>
      <c r="AI40" s="21"/>
      <c r="AJ40" s="8"/>
      <c r="AK40" s="5"/>
      <c r="AL40" s="13">
        <v>-54.230136986301368</v>
      </c>
      <c r="AM40" s="14">
        <f t="shared" si="6"/>
        <v>0</v>
      </c>
      <c r="AN40" s="10"/>
      <c r="AO40" s="30" t="s">
        <v>58</v>
      </c>
    </row>
    <row r="41" spans="1:41" ht="14" x14ac:dyDescent="0.3">
      <c r="A41" s="27" t="s">
        <v>54</v>
      </c>
      <c r="B41" s="28" t="s">
        <v>101</v>
      </c>
      <c r="C41" s="29"/>
      <c r="D41" s="7" t="s">
        <v>23</v>
      </c>
      <c r="E41" s="5">
        <v>1954</v>
      </c>
      <c r="F41" s="7" t="s">
        <v>34</v>
      </c>
      <c r="G41" s="7" t="s">
        <v>34</v>
      </c>
      <c r="H41" s="7" t="s">
        <v>31</v>
      </c>
      <c r="I41" s="5">
        <v>3</v>
      </c>
      <c r="J41" s="5">
        <v>23</v>
      </c>
      <c r="K41" s="7">
        <v>1493</v>
      </c>
      <c r="L41" s="18">
        <v>36713</v>
      </c>
      <c r="M41" s="19" t="s">
        <v>36</v>
      </c>
      <c r="N41" s="7" t="s">
        <v>26</v>
      </c>
      <c r="O41" s="7">
        <v>1</v>
      </c>
      <c r="P41" s="9">
        <v>88</v>
      </c>
      <c r="Q41" s="7" t="s">
        <v>27</v>
      </c>
      <c r="R41" s="7" t="s">
        <v>87</v>
      </c>
      <c r="S41" s="7">
        <v>49</v>
      </c>
      <c r="T41" s="7">
        <v>39</v>
      </c>
      <c r="U41" s="5">
        <v>20</v>
      </c>
      <c r="V41" s="7" t="s">
        <v>35</v>
      </c>
      <c r="W41" s="7" t="s">
        <v>35</v>
      </c>
      <c r="X41" s="7">
        <v>1</v>
      </c>
      <c r="Y41" s="7">
        <v>83</v>
      </c>
      <c r="Z41" s="7">
        <f t="shared" si="1"/>
        <v>83</v>
      </c>
      <c r="AA41" s="31">
        <f t="shared" si="2"/>
        <v>59</v>
      </c>
      <c r="AB41" s="12">
        <f t="shared" si="3"/>
        <v>24.096385542168676</v>
      </c>
      <c r="AC41" s="12">
        <f t="shared" si="4"/>
        <v>24.096385542168676</v>
      </c>
      <c r="AD41" s="12">
        <f t="shared" si="5"/>
        <v>22.727272727272727</v>
      </c>
      <c r="AE41" s="21"/>
      <c r="AF41" s="21"/>
      <c r="AG41" s="10"/>
      <c r="AH41" s="13">
        <v>-54.230136986301368</v>
      </c>
      <c r="AI41" s="21"/>
      <c r="AJ41" s="8"/>
      <c r="AK41" s="5"/>
      <c r="AL41" s="13">
        <v>-54.230136986301368</v>
      </c>
      <c r="AM41" s="14">
        <f t="shared" si="6"/>
        <v>0</v>
      </c>
      <c r="AN41" s="10"/>
      <c r="AO41" s="30" t="s">
        <v>58</v>
      </c>
    </row>
    <row r="42" spans="1:41" ht="14" x14ac:dyDescent="0.3">
      <c r="A42" s="27" t="s">
        <v>54</v>
      </c>
      <c r="B42" s="28" t="s">
        <v>102</v>
      </c>
      <c r="C42" s="29"/>
      <c r="D42" s="5" t="s">
        <v>24</v>
      </c>
      <c r="E42" s="5" t="s">
        <v>35</v>
      </c>
      <c r="F42" s="5" t="s">
        <v>34</v>
      </c>
      <c r="G42" s="5" t="s">
        <v>34</v>
      </c>
      <c r="H42" s="7" t="s">
        <v>31</v>
      </c>
      <c r="I42" s="5">
        <v>3</v>
      </c>
      <c r="J42" s="5">
        <v>23</v>
      </c>
      <c r="K42" s="7">
        <v>1493</v>
      </c>
      <c r="L42" s="18">
        <v>36713</v>
      </c>
      <c r="M42" s="19" t="s">
        <v>36</v>
      </c>
      <c r="N42" s="5" t="s">
        <v>27</v>
      </c>
      <c r="O42" s="7">
        <v>1</v>
      </c>
      <c r="P42" s="9">
        <v>88</v>
      </c>
      <c r="Q42" s="7" t="s">
        <v>27</v>
      </c>
      <c r="R42" s="7" t="s">
        <v>87</v>
      </c>
      <c r="S42" s="7">
        <v>49</v>
      </c>
      <c r="T42" s="7">
        <v>39</v>
      </c>
      <c r="U42" s="5">
        <v>53</v>
      </c>
      <c r="V42" s="5" t="s">
        <v>35</v>
      </c>
      <c r="W42" s="5" t="s">
        <v>35</v>
      </c>
      <c r="X42" s="5">
        <v>2</v>
      </c>
      <c r="Y42" s="5">
        <v>82</v>
      </c>
      <c r="Z42" s="5">
        <f t="shared" si="1"/>
        <v>82</v>
      </c>
      <c r="AA42" s="10">
        <f t="shared" si="2"/>
        <v>59</v>
      </c>
      <c r="AB42" s="11">
        <f t="shared" si="3"/>
        <v>64.634146341463421</v>
      </c>
      <c r="AC42" s="12">
        <f t="shared" si="4"/>
        <v>64.634146341463421</v>
      </c>
      <c r="AD42" s="12">
        <f t="shared" si="5"/>
        <v>60.227272727272727</v>
      </c>
      <c r="AE42" s="21"/>
      <c r="AF42" s="21"/>
      <c r="AG42" s="10"/>
      <c r="AH42" s="13" t="s">
        <v>35</v>
      </c>
      <c r="AI42" s="21"/>
      <c r="AJ42" s="8"/>
      <c r="AK42" s="5"/>
      <c r="AL42" s="13" t="s">
        <v>35</v>
      </c>
      <c r="AM42" s="14">
        <f t="shared" si="6"/>
        <v>0</v>
      </c>
      <c r="AN42" s="10"/>
      <c r="AO42" s="30" t="s">
        <v>58</v>
      </c>
    </row>
    <row r="43" spans="1:41" ht="14" x14ac:dyDescent="0.3">
      <c r="A43" s="27" t="s">
        <v>54</v>
      </c>
      <c r="B43" s="28" t="s">
        <v>103</v>
      </c>
      <c r="C43" s="29"/>
      <c r="D43" s="7" t="s">
        <v>23</v>
      </c>
      <c r="E43" s="5" t="s">
        <v>35</v>
      </c>
      <c r="F43" s="7" t="s">
        <v>29</v>
      </c>
      <c r="G43" s="7" t="s">
        <v>32</v>
      </c>
      <c r="H43" s="7" t="s">
        <v>31</v>
      </c>
      <c r="I43" s="5">
        <v>3</v>
      </c>
      <c r="J43" s="5">
        <v>23</v>
      </c>
      <c r="K43" s="7">
        <v>1493</v>
      </c>
      <c r="L43" s="18">
        <v>36713</v>
      </c>
      <c r="M43" s="19" t="s">
        <v>36</v>
      </c>
      <c r="N43" s="5" t="s">
        <v>27</v>
      </c>
      <c r="O43" s="7">
        <v>1</v>
      </c>
      <c r="P43" s="9">
        <v>88</v>
      </c>
      <c r="Q43" s="7" t="s">
        <v>27</v>
      </c>
      <c r="R43" s="7" t="s">
        <v>87</v>
      </c>
      <c r="S43" s="7">
        <v>49</v>
      </c>
      <c r="T43" s="7">
        <v>39</v>
      </c>
      <c r="U43" s="7">
        <v>69</v>
      </c>
      <c r="V43" s="7">
        <v>5</v>
      </c>
      <c r="W43" s="7">
        <v>9</v>
      </c>
      <c r="X43" s="7">
        <v>0</v>
      </c>
      <c r="Y43" s="7">
        <f>U43+V43+W43+X43</f>
        <v>83</v>
      </c>
      <c r="Z43" s="7">
        <f t="shared" si="1"/>
        <v>83</v>
      </c>
      <c r="AA43" s="31">
        <f t="shared" si="2"/>
        <v>59</v>
      </c>
      <c r="AB43" s="12">
        <f t="shared" si="3"/>
        <v>83.132530120481931</v>
      </c>
      <c r="AC43" s="12">
        <f t="shared" si="4"/>
        <v>83.132530120481931</v>
      </c>
      <c r="AD43" s="12">
        <f t="shared" si="5"/>
        <v>78.409090909090907</v>
      </c>
      <c r="AE43" s="21">
        <v>36784</v>
      </c>
      <c r="AF43" s="21">
        <v>36784</v>
      </c>
      <c r="AG43" s="5">
        <v>2000</v>
      </c>
      <c r="AH43" s="13" t="s">
        <v>35</v>
      </c>
      <c r="AI43" s="21">
        <v>38609</v>
      </c>
      <c r="AJ43" s="6">
        <v>37726</v>
      </c>
      <c r="AK43" s="7">
        <v>2003</v>
      </c>
      <c r="AL43" s="13" t="s">
        <v>35</v>
      </c>
      <c r="AM43" s="14">
        <f t="shared" si="6"/>
        <v>2.580821917808219</v>
      </c>
      <c r="AN43" s="10">
        <f>(AI43-AF43)/365</f>
        <v>5</v>
      </c>
      <c r="AO43" s="30" t="s">
        <v>58</v>
      </c>
    </row>
    <row r="44" spans="1:41" ht="14" x14ac:dyDescent="0.3">
      <c r="A44" s="27" t="s">
        <v>54</v>
      </c>
      <c r="B44" s="28" t="s">
        <v>104</v>
      </c>
      <c r="C44" s="29"/>
      <c r="D44" s="5" t="s">
        <v>23</v>
      </c>
      <c r="E44" s="5">
        <v>1941</v>
      </c>
      <c r="F44" s="5" t="s">
        <v>34</v>
      </c>
      <c r="G44" s="5" t="s">
        <v>34</v>
      </c>
      <c r="H44" s="7" t="s">
        <v>31</v>
      </c>
      <c r="I44" s="5">
        <v>3</v>
      </c>
      <c r="J44" s="5">
        <v>23</v>
      </c>
      <c r="K44" s="7">
        <v>1493</v>
      </c>
      <c r="L44" s="18">
        <v>36713</v>
      </c>
      <c r="M44" s="19" t="s">
        <v>36</v>
      </c>
      <c r="N44" s="5" t="s">
        <v>27</v>
      </c>
      <c r="O44" s="7">
        <v>1</v>
      </c>
      <c r="P44" s="9">
        <v>88</v>
      </c>
      <c r="Q44" s="7" t="s">
        <v>27</v>
      </c>
      <c r="R44" s="7" t="s">
        <v>87</v>
      </c>
      <c r="S44" s="7">
        <v>49</v>
      </c>
      <c r="T44" s="7">
        <v>39</v>
      </c>
      <c r="U44" s="5">
        <v>59</v>
      </c>
      <c r="V44" s="5" t="s">
        <v>35</v>
      </c>
      <c r="W44" s="5" t="s">
        <v>35</v>
      </c>
      <c r="X44" s="5">
        <v>2</v>
      </c>
      <c r="Y44" s="5">
        <v>82</v>
      </c>
      <c r="Z44" s="5">
        <f t="shared" si="1"/>
        <v>82</v>
      </c>
      <c r="AA44" s="10">
        <f t="shared" si="2"/>
        <v>59</v>
      </c>
      <c r="AB44" s="11">
        <f t="shared" si="3"/>
        <v>71.951219512195124</v>
      </c>
      <c r="AC44" s="12">
        <f t="shared" si="4"/>
        <v>71.951219512195124</v>
      </c>
      <c r="AD44" s="12">
        <f t="shared" si="5"/>
        <v>67.045454545454547</v>
      </c>
      <c r="AE44" s="21">
        <v>36784</v>
      </c>
      <c r="AF44" s="21">
        <v>36784</v>
      </c>
      <c r="AG44" s="10">
        <v>2000</v>
      </c>
      <c r="AH44" s="13">
        <v>59.61917808219178</v>
      </c>
      <c r="AI44" s="21">
        <v>38609</v>
      </c>
      <c r="AJ44" s="8">
        <v>38632</v>
      </c>
      <c r="AK44" s="5">
        <v>2005</v>
      </c>
      <c r="AL44" s="13">
        <v>64.682191780821924</v>
      </c>
      <c r="AM44" s="14">
        <f t="shared" si="6"/>
        <v>5.0630136986301366</v>
      </c>
      <c r="AN44" s="10">
        <f>(AI44-AF44)/365</f>
        <v>5</v>
      </c>
      <c r="AO44" s="30" t="s">
        <v>61</v>
      </c>
    </row>
    <row r="45" spans="1:41" ht="14" x14ac:dyDescent="0.3">
      <c r="A45" s="27" t="s">
        <v>54</v>
      </c>
      <c r="B45" s="28" t="s">
        <v>105</v>
      </c>
      <c r="C45" s="29"/>
      <c r="D45" s="5" t="s">
        <v>23</v>
      </c>
      <c r="E45" s="5" t="s">
        <v>35</v>
      </c>
      <c r="F45" s="5" t="s">
        <v>29</v>
      </c>
      <c r="G45" s="5" t="s">
        <v>32</v>
      </c>
      <c r="H45" s="7" t="s">
        <v>31</v>
      </c>
      <c r="I45" s="5">
        <v>3</v>
      </c>
      <c r="J45" s="5">
        <v>23</v>
      </c>
      <c r="K45" s="7">
        <v>1493</v>
      </c>
      <c r="L45" s="18">
        <v>36713</v>
      </c>
      <c r="M45" s="19" t="s">
        <v>36</v>
      </c>
      <c r="N45" s="5" t="s">
        <v>26</v>
      </c>
      <c r="O45" s="7">
        <v>1</v>
      </c>
      <c r="P45" s="9">
        <v>88</v>
      </c>
      <c r="Q45" s="7" t="s">
        <v>27</v>
      </c>
      <c r="R45" s="7" t="s">
        <v>87</v>
      </c>
      <c r="S45" s="7">
        <v>49</v>
      </c>
      <c r="T45" s="7">
        <v>39</v>
      </c>
      <c r="U45" s="5">
        <v>20</v>
      </c>
      <c r="V45" s="5" t="s">
        <v>35</v>
      </c>
      <c r="W45" s="5" t="s">
        <v>35</v>
      </c>
      <c r="X45" s="5">
        <v>0</v>
      </c>
      <c r="Y45" s="5">
        <v>83</v>
      </c>
      <c r="Z45" s="5">
        <f t="shared" si="1"/>
        <v>83</v>
      </c>
      <c r="AA45" s="10">
        <f t="shared" si="2"/>
        <v>59</v>
      </c>
      <c r="AB45" s="11">
        <f t="shared" si="3"/>
        <v>24.096385542168676</v>
      </c>
      <c r="AC45" s="12">
        <f t="shared" si="4"/>
        <v>24.096385542168676</v>
      </c>
      <c r="AD45" s="12">
        <f t="shared" si="5"/>
        <v>22.727272727272727</v>
      </c>
      <c r="AE45" s="21"/>
      <c r="AF45" s="21"/>
      <c r="AG45" s="10"/>
      <c r="AH45" s="13" t="s">
        <v>35</v>
      </c>
      <c r="AI45" s="21"/>
      <c r="AJ45" s="8"/>
      <c r="AK45" s="5"/>
      <c r="AL45" s="13" t="s">
        <v>35</v>
      </c>
      <c r="AM45" s="14">
        <f t="shared" si="6"/>
        <v>0</v>
      </c>
      <c r="AN45" s="10"/>
      <c r="AO45" s="30" t="s">
        <v>58</v>
      </c>
    </row>
    <row r="46" spans="1:41" s="3" customFormat="1" ht="14" x14ac:dyDescent="0.3">
      <c r="A46" s="27" t="s">
        <v>54</v>
      </c>
      <c r="B46" s="28" t="s">
        <v>106</v>
      </c>
      <c r="C46" s="29" t="s">
        <v>22</v>
      </c>
      <c r="D46" s="5" t="s">
        <v>24</v>
      </c>
      <c r="E46" s="5">
        <v>1956</v>
      </c>
      <c r="F46" s="5" t="s">
        <v>29</v>
      </c>
      <c r="G46" s="5" t="s">
        <v>32</v>
      </c>
      <c r="H46" s="7" t="s">
        <v>31</v>
      </c>
      <c r="I46" s="5">
        <v>3</v>
      </c>
      <c r="J46" s="5">
        <v>23</v>
      </c>
      <c r="K46" s="7">
        <v>1493</v>
      </c>
      <c r="L46" s="18">
        <v>36713</v>
      </c>
      <c r="M46" s="19" t="s">
        <v>36</v>
      </c>
      <c r="N46" s="5" t="s">
        <v>26</v>
      </c>
      <c r="O46" s="7">
        <v>1</v>
      </c>
      <c r="P46" s="9">
        <v>88</v>
      </c>
      <c r="Q46" s="7" t="s">
        <v>27</v>
      </c>
      <c r="R46" s="7" t="s">
        <v>87</v>
      </c>
      <c r="S46" s="7">
        <v>49</v>
      </c>
      <c r="T46" s="7">
        <v>39</v>
      </c>
      <c r="U46" s="5">
        <v>60</v>
      </c>
      <c r="V46" s="5">
        <v>19</v>
      </c>
      <c r="W46" s="5">
        <v>2</v>
      </c>
      <c r="X46" s="5">
        <v>2</v>
      </c>
      <c r="Y46" s="5">
        <f>U46+V46+W46+X46</f>
        <v>83</v>
      </c>
      <c r="Z46" s="5">
        <f t="shared" si="1"/>
        <v>83</v>
      </c>
      <c r="AA46" s="10">
        <f t="shared" si="2"/>
        <v>59</v>
      </c>
      <c r="AB46" s="11">
        <f t="shared" si="3"/>
        <v>72.289156626506028</v>
      </c>
      <c r="AC46" s="12">
        <f t="shared" si="4"/>
        <v>72.289156626506028</v>
      </c>
      <c r="AD46" s="12">
        <f t="shared" si="5"/>
        <v>68.181818181818173</v>
      </c>
      <c r="AE46" s="21">
        <v>36784</v>
      </c>
      <c r="AF46" s="21">
        <v>36784</v>
      </c>
      <c r="AG46" s="10">
        <v>2000</v>
      </c>
      <c r="AH46" s="13">
        <v>43.816438356164383</v>
      </c>
      <c r="AI46" s="21">
        <v>38609</v>
      </c>
      <c r="AJ46" s="8">
        <v>38632</v>
      </c>
      <c r="AK46" s="5">
        <v>2005</v>
      </c>
      <c r="AL46" s="13">
        <v>48.87945205479452</v>
      </c>
      <c r="AM46" s="14">
        <f t="shared" si="6"/>
        <v>5.0630136986301366</v>
      </c>
      <c r="AN46" s="10">
        <f>(AI46-AF46)/365</f>
        <v>5</v>
      </c>
      <c r="AO46" s="30" t="s">
        <v>58</v>
      </c>
    </row>
    <row r="47" spans="1:41" s="16" customFormat="1" ht="14" customHeight="1" x14ac:dyDescent="0.3">
      <c r="A47" s="27" t="s">
        <v>54</v>
      </c>
      <c r="B47" s="28" t="s">
        <v>107</v>
      </c>
      <c r="C47" s="29"/>
      <c r="D47" s="5" t="s">
        <v>23</v>
      </c>
      <c r="E47" s="5" t="s">
        <v>35</v>
      </c>
      <c r="F47" s="5" t="s">
        <v>34</v>
      </c>
      <c r="G47" s="5" t="s">
        <v>32</v>
      </c>
      <c r="H47" s="7" t="s">
        <v>31</v>
      </c>
      <c r="I47" s="5">
        <v>3</v>
      </c>
      <c r="J47" s="5">
        <v>23</v>
      </c>
      <c r="K47" s="7">
        <v>1493</v>
      </c>
      <c r="L47" s="18">
        <v>36713</v>
      </c>
      <c r="M47" s="19" t="s">
        <v>36</v>
      </c>
      <c r="N47" s="5" t="s">
        <v>25</v>
      </c>
      <c r="O47" s="7">
        <v>1</v>
      </c>
      <c r="P47" s="9">
        <v>88</v>
      </c>
      <c r="Q47" s="7" t="s">
        <v>27</v>
      </c>
      <c r="R47" s="7" t="s">
        <v>87</v>
      </c>
      <c r="S47" s="7">
        <v>49</v>
      </c>
      <c r="T47" s="7">
        <v>39</v>
      </c>
      <c r="U47" s="5">
        <v>62</v>
      </c>
      <c r="V47" s="5" t="s">
        <v>35</v>
      </c>
      <c r="W47" s="5" t="s">
        <v>35</v>
      </c>
      <c r="X47" s="5">
        <v>1</v>
      </c>
      <c r="Y47" s="5">
        <v>83</v>
      </c>
      <c r="Z47" s="5">
        <f t="shared" si="1"/>
        <v>83</v>
      </c>
      <c r="AA47" s="10">
        <f t="shared" si="2"/>
        <v>59</v>
      </c>
      <c r="AB47" s="11">
        <f t="shared" si="3"/>
        <v>74.698795180722882</v>
      </c>
      <c r="AC47" s="12">
        <f t="shared" si="4"/>
        <v>74.698795180722882</v>
      </c>
      <c r="AD47" s="12">
        <f t="shared" si="5"/>
        <v>70.454545454545453</v>
      </c>
      <c r="AE47" s="21">
        <v>36784</v>
      </c>
      <c r="AF47" s="21">
        <v>36784</v>
      </c>
      <c r="AG47" s="10">
        <v>2000</v>
      </c>
      <c r="AH47" s="13" t="s">
        <v>35</v>
      </c>
      <c r="AI47" s="21">
        <v>38609</v>
      </c>
      <c r="AJ47" s="8">
        <v>38632</v>
      </c>
      <c r="AK47" s="5">
        <v>2005</v>
      </c>
      <c r="AL47" s="13" t="s">
        <v>35</v>
      </c>
      <c r="AM47" s="14">
        <f t="shared" si="6"/>
        <v>5.0630136986301366</v>
      </c>
      <c r="AN47" s="10">
        <f>(AI47-AF47)/365</f>
        <v>5</v>
      </c>
      <c r="AO47" s="30" t="s">
        <v>58</v>
      </c>
    </row>
    <row r="48" spans="1:41" s="16" customFormat="1" ht="14" customHeight="1" x14ac:dyDescent="0.3">
      <c r="A48" s="27" t="s">
        <v>54</v>
      </c>
      <c r="B48" s="28" t="s">
        <v>108</v>
      </c>
      <c r="C48" s="29"/>
      <c r="D48" s="5" t="s">
        <v>23</v>
      </c>
      <c r="E48" s="5">
        <v>1942</v>
      </c>
      <c r="F48" s="5" t="s">
        <v>33</v>
      </c>
      <c r="G48" s="5" t="s">
        <v>33</v>
      </c>
      <c r="H48" s="7" t="s">
        <v>31</v>
      </c>
      <c r="I48" s="5">
        <v>3</v>
      </c>
      <c r="J48" s="5">
        <v>23</v>
      </c>
      <c r="K48" s="7">
        <v>1493</v>
      </c>
      <c r="L48" s="18">
        <v>36713</v>
      </c>
      <c r="M48" s="19" t="s">
        <v>36</v>
      </c>
      <c r="N48" s="5" t="s">
        <v>27</v>
      </c>
      <c r="O48" s="7">
        <v>1</v>
      </c>
      <c r="P48" s="9">
        <v>88</v>
      </c>
      <c r="Q48" s="7" t="s">
        <v>27</v>
      </c>
      <c r="R48" s="7" t="s">
        <v>87</v>
      </c>
      <c r="S48" s="7">
        <v>49</v>
      </c>
      <c r="T48" s="7">
        <v>39</v>
      </c>
      <c r="U48" s="5">
        <v>69</v>
      </c>
      <c r="V48" s="5">
        <v>4</v>
      </c>
      <c r="W48" s="5">
        <v>8</v>
      </c>
      <c r="X48" s="5">
        <v>3</v>
      </c>
      <c r="Y48" s="5">
        <f>U48+V48+W48+X48</f>
        <v>84</v>
      </c>
      <c r="Z48" s="5">
        <f t="shared" si="1"/>
        <v>84</v>
      </c>
      <c r="AA48" s="10">
        <f t="shared" si="2"/>
        <v>59</v>
      </c>
      <c r="AB48" s="12">
        <f t="shared" si="3"/>
        <v>82.142857142857139</v>
      </c>
      <c r="AC48" s="12">
        <f t="shared" si="4"/>
        <v>82.142857142857139</v>
      </c>
      <c r="AD48" s="12">
        <f t="shared" si="5"/>
        <v>78.409090909090907</v>
      </c>
      <c r="AE48" s="21">
        <v>36784</v>
      </c>
      <c r="AF48" s="21">
        <v>36784</v>
      </c>
      <c r="AG48" s="5">
        <v>2000</v>
      </c>
      <c r="AH48" s="13">
        <v>58.42739726027397</v>
      </c>
      <c r="AI48" s="21">
        <v>38609</v>
      </c>
      <c r="AJ48" s="6">
        <v>38632</v>
      </c>
      <c r="AK48" s="5">
        <v>2005</v>
      </c>
      <c r="AL48" s="13">
        <v>63.490410958904107</v>
      </c>
      <c r="AM48" s="14">
        <f t="shared" si="6"/>
        <v>5.0630136986301366</v>
      </c>
      <c r="AN48" s="10">
        <f>(AI48-AF48)/365</f>
        <v>5</v>
      </c>
      <c r="AO48" s="30" t="s">
        <v>61</v>
      </c>
    </row>
    <row r="49" spans="1:41" s="7" customFormat="1" ht="14" x14ac:dyDescent="0.3">
      <c r="A49" s="27" t="s">
        <v>54</v>
      </c>
      <c r="B49" s="28" t="s">
        <v>109</v>
      </c>
      <c r="C49" s="29" t="s">
        <v>22</v>
      </c>
      <c r="D49" s="5" t="s">
        <v>23</v>
      </c>
      <c r="E49" s="5">
        <v>1951</v>
      </c>
      <c r="F49" s="5" t="s">
        <v>80</v>
      </c>
      <c r="G49" s="5" t="s">
        <v>33</v>
      </c>
      <c r="H49" s="7" t="s">
        <v>31</v>
      </c>
      <c r="I49" s="5">
        <v>3</v>
      </c>
      <c r="J49" s="5">
        <v>23</v>
      </c>
      <c r="K49" s="7">
        <v>1493</v>
      </c>
      <c r="L49" s="18">
        <v>36713</v>
      </c>
      <c r="M49" s="19" t="s">
        <v>36</v>
      </c>
      <c r="N49" s="5" t="s">
        <v>27</v>
      </c>
      <c r="O49" s="7">
        <v>1</v>
      </c>
      <c r="P49" s="9">
        <v>88</v>
      </c>
      <c r="Q49" s="7" t="s">
        <v>27</v>
      </c>
      <c r="R49" s="7" t="s">
        <v>87</v>
      </c>
      <c r="S49" s="7">
        <v>49</v>
      </c>
      <c r="T49" s="7">
        <v>39</v>
      </c>
      <c r="U49" s="5">
        <v>69</v>
      </c>
      <c r="V49" s="5">
        <v>6</v>
      </c>
      <c r="W49" s="5">
        <v>6</v>
      </c>
      <c r="X49" s="5">
        <v>3</v>
      </c>
      <c r="Y49" s="5">
        <f>U49+V49+W49+X49</f>
        <v>84</v>
      </c>
      <c r="Z49" s="5">
        <f t="shared" si="1"/>
        <v>84</v>
      </c>
      <c r="AA49" s="10">
        <f t="shared" si="2"/>
        <v>59</v>
      </c>
      <c r="AB49" s="12">
        <f t="shared" si="3"/>
        <v>82.142857142857139</v>
      </c>
      <c r="AC49" s="12">
        <f t="shared" si="4"/>
        <v>82.142857142857139</v>
      </c>
      <c r="AD49" s="12">
        <f t="shared" si="5"/>
        <v>78.409090909090907</v>
      </c>
      <c r="AE49" s="21">
        <v>36784</v>
      </c>
      <c r="AF49" s="21">
        <v>36784</v>
      </c>
      <c r="AG49" s="5">
        <v>2000</v>
      </c>
      <c r="AH49" s="13">
        <v>48.983561643835614</v>
      </c>
      <c r="AI49" s="21">
        <v>38609</v>
      </c>
      <c r="AJ49" s="6">
        <v>38632</v>
      </c>
      <c r="AK49" s="5">
        <v>2005</v>
      </c>
      <c r="AL49" s="13">
        <v>54.046575342465751</v>
      </c>
      <c r="AM49" s="14">
        <f t="shared" si="6"/>
        <v>5.0630136986301366</v>
      </c>
      <c r="AN49" s="10">
        <f>(AI49-AF49)/365</f>
        <v>5</v>
      </c>
      <c r="AO49" s="30" t="s">
        <v>61</v>
      </c>
    </row>
    <row r="50" spans="1:41" s="7" customFormat="1" ht="14" x14ac:dyDescent="0.3">
      <c r="A50" s="27" t="s">
        <v>54</v>
      </c>
      <c r="B50" s="28" t="s">
        <v>110</v>
      </c>
      <c r="C50" s="29" t="s">
        <v>21</v>
      </c>
      <c r="D50" s="7" t="s">
        <v>24</v>
      </c>
      <c r="E50" s="7">
        <v>1950</v>
      </c>
      <c r="F50" s="7" t="s">
        <v>34</v>
      </c>
      <c r="G50" s="7" t="s">
        <v>34</v>
      </c>
      <c r="H50" s="7" t="s">
        <v>31</v>
      </c>
      <c r="I50" s="5">
        <v>3</v>
      </c>
      <c r="J50" s="7">
        <v>24</v>
      </c>
      <c r="K50" s="7">
        <v>1574</v>
      </c>
      <c r="L50" s="15">
        <v>36714</v>
      </c>
      <c r="M50" s="19" t="s">
        <v>36</v>
      </c>
      <c r="N50" s="7" t="s">
        <v>27</v>
      </c>
      <c r="O50" s="7">
        <v>1</v>
      </c>
      <c r="P50" s="9">
        <v>88</v>
      </c>
      <c r="Q50" s="7" t="s">
        <v>27</v>
      </c>
      <c r="R50" s="7" t="s">
        <v>87</v>
      </c>
      <c r="S50" s="7">
        <v>49</v>
      </c>
      <c r="T50" s="7">
        <v>39</v>
      </c>
      <c r="U50" s="7">
        <v>61</v>
      </c>
      <c r="V50" s="7" t="s">
        <v>35</v>
      </c>
      <c r="W50" s="7" t="s">
        <v>35</v>
      </c>
      <c r="X50" s="7">
        <v>0</v>
      </c>
      <c r="Y50" s="7">
        <v>81</v>
      </c>
      <c r="Z50" s="7">
        <f t="shared" si="1"/>
        <v>81</v>
      </c>
      <c r="AA50" s="31">
        <f t="shared" si="2"/>
        <v>59</v>
      </c>
      <c r="AB50" s="12">
        <f t="shared" si="3"/>
        <v>75.308641975308646</v>
      </c>
      <c r="AC50" s="12">
        <f t="shared" si="4"/>
        <v>75.308641975308646</v>
      </c>
      <c r="AD50" s="12">
        <f t="shared" si="5"/>
        <v>69.318181818181827</v>
      </c>
      <c r="AE50" s="21">
        <v>36784</v>
      </c>
      <c r="AF50" s="21">
        <v>36784</v>
      </c>
      <c r="AG50" s="7">
        <v>2000</v>
      </c>
      <c r="AH50" s="13">
        <v>50.506849315068493</v>
      </c>
      <c r="AI50" s="21">
        <v>38609</v>
      </c>
      <c r="AJ50" s="21">
        <v>38632</v>
      </c>
      <c r="AK50" s="7">
        <v>2005</v>
      </c>
      <c r="AL50" s="13">
        <v>55.56986301369863</v>
      </c>
      <c r="AM50" s="14">
        <f t="shared" si="6"/>
        <v>5.0630136986301366</v>
      </c>
      <c r="AN50" s="10">
        <f>(AI50-AF50)/365</f>
        <v>5</v>
      </c>
      <c r="AO50" s="30" t="s">
        <v>58</v>
      </c>
    </row>
    <row r="51" spans="1:41" ht="14" x14ac:dyDescent="0.3">
      <c r="A51" s="27" t="s">
        <v>54</v>
      </c>
      <c r="B51" s="28" t="s">
        <v>111</v>
      </c>
      <c r="C51" s="29"/>
      <c r="D51" s="7" t="s">
        <v>23</v>
      </c>
      <c r="E51" s="7">
        <v>1954</v>
      </c>
      <c r="F51" s="7" t="s">
        <v>34</v>
      </c>
      <c r="G51" s="7" t="s">
        <v>34</v>
      </c>
      <c r="H51" s="7" t="s">
        <v>31</v>
      </c>
      <c r="I51" s="5">
        <v>3</v>
      </c>
      <c r="J51" s="7">
        <v>24</v>
      </c>
      <c r="K51" s="7">
        <v>1574</v>
      </c>
      <c r="L51" s="15">
        <v>36714</v>
      </c>
      <c r="M51" s="19" t="s">
        <v>36</v>
      </c>
      <c r="N51" s="7" t="s">
        <v>26</v>
      </c>
      <c r="O51" s="7">
        <v>1</v>
      </c>
      <c r="P51" s="9">
        <v>88</v>
      </c>
      <c r="Q51" s="7" t="s">
        <v>27</v>
      </c>
      <c r="R51" s="7" t="s">
        <v>87</v>
      </c>
      <c r="S51" s="7">
        <v>49</v>
      </c>
      <c r="T51" s="7">
        <v>39</v>
      </c>
      <c r="U51" s="7">
        <v>20</v>
      </c>
      <c r="V51" s="7" t="s">
        <v>35</v>
      </c>
      <c r="W51" s="7" t="s">
        <v>35</v>
      </c>
      <c r="X51" s="7">
        <v>0</v>
      </c>
      <c r="Y51" s="7">
        <v>81</v>
      </c>
      <c r="Z51" s="7">
        <f t="shared" si="1"/>
        <v>81</v>
      </c>
      <c r="AA51" s="31">
        <f t="shared" si="2"/>
        <v>59</v>
      </c>
      <c r="AB51" s="12">
        <f t="shared" si="3"/>
        <v>24.691358024691358</v>
      </c>
      <c r="AC51" s="12">
        <f t="shared" si="4"/>
        <v>24.691358024691358</v>
      </c>
      <c r="AD51" s="12">
        <f t="shared" si="5"/>
        <v>22.727272727272727</v>
      </c>
      <c r="AE51" s="21"/>
      <c r="AF51" s="21"/>
      <c r="AG51" s="7"/>
      <c r="AH51" s="13">
        <v>-54.230136986301368</v>
      </c>
      <c r="AI51" s="21"/>
      <c r="AJ51" s="21"/>
      <c r="AK51" s="7"/>
      <c r="AL51" s="13">
        <v>-54.230136986301368</v>
      </c>
      <c r="AM51" s="14">
        <f t="shared" si="6"/>
        <v>0</v>
      </c>
      <c r="AN51" s="10"/>
      <c r="AO51" s="30" t="s">
        <v>58</v>
      </c>
    </row>
    <row r="52" spans="1:41" ht="14" x14ac:dyDescent="0.3">
      <c r="A52" s="27" t="s">
        <v>54</v>
      </c>
      <c r="B52" s="28" t="s">
        <v>112</v>
      </c>
      <c r="C52" s="29"/>
      <c r="D52" s="7" t="s">
        <v>23</v>
      </c>
      <c r="E52" s="5" t="s">
        <v>35</v>
      </c>
      <c r="F52" s="7" t="s">
        <v>29</v>
      </c>
      <c r="G52" s="7" t="s">
        <v>32</v>
      </c>
      <c r="H52" s="7" t="s">
        <v>83</v>
      </c>
      <c r="I52" s="5">
        <v>3</v>
      </c>
      <c r="J52" s="7">
        <v>85</v>
      </c>
      <c r="K52" s="7">
        <v>7415</v>
      </c>
      <c r="L52" s="15">
        <v>37750</v>
      </c>
      <c r="M52" s="19" t="s">
        <v>36</v>
      </c>
      <c r="N52" s="7" t="s">
        <v>26</v>
      </c>
      <c r="O52" s="7">
        <v>1</v>
      </c>
      <c r="P52" s="9">
        <v>88</v>
      </c>
      <c r="Q52" s="7" t="s">
        <v>27</v>
      </c>
      <c r="R52" s="7" t="s">
        <v>87</v>
      </c>
      <c r="S52" s="7">
        <v>49</v>
      </c>
      <c r="T52" s="7">
        <v>39</v>
      </c>
      <c r="U52" s="7">
        <v>16</v>
      </c>
      <c r="V52" s="7" t="s">
        <v>35</v>
      </c>
      <c r="W52" s="7" t="s">
        <v>35</v>
      </c>
      <c r="X52" s="7" t="s">
        <v>35</v>
      </c>
      <c r="Y52" s="7" t="s">
        <v>35</v>
      </c>
      <c r="Z52" s="7" t="str">
        <f t="shared" si="1"/>
        <v>NA</v>
      </c>
      <c r="AA52" s="31">
        <f t="shared" si="2"/>
        <v>59</v>
      </c>
      <c r="AB52" s="12" t="e">
        <f t="shared" si="3"/>
        <v>#VALUE!</v>
      </c>
      <c r="AC52" s="12" t="e">
        <f t="shared" si="4"/>
        <v>#VALUE!</v>
      </c>
      <c r="AD52" s="12">
        <f t="shared" si="5"/>
        <v>18.181818181818183</v>
      </c>
      <c r="AE52" s="21"/>
      <c r="AF52" s="21"/>
      <c r="AG52" s="7"/>
      <c r="AH52" s="13" t="s">
        <v>35</v>
      </c>
      <c r="AI52" s="21"/>
      <c r="AJ52" s="21"/>
      <c r="AK52" s="7"/>
      <c r="AL52" s="13" t="s">
        <v>35</v>
      </c>
      <c r="AM52" s="14">
        <f t="shared" si="6"/>
        <v>0</v>
      </c>
      <c r="AN52" s="10"/>
      <c r="AO52" s="30" t="s">
        <v>58</v>
      </c>
    </row>
    <row r="53" spans="1:41" ht="14" x14ac:dyDescent="0.3">
      <c r="A53" s="27" t="s">
        <v>54</v>
      </c>
      <c r="B53" s="28" t="s">
        <v>113</v>
      </c>
      <c r="C53" s="29"/>
      <c r="D53" s="7" t="s">
        <v>23</v>
      </c>
      <c r="E53" s="5" t="s">
        <v>35</v>
      </c>
      <c r="F53" s="5" t="s">
        <v>29</v>
      </c>
      <c r="G53" s="5" t="s">
        <v>32</v>
      </c>
      <c r="H53" s="7" t="s">
        <v>83</v>
      </c>
      <c r="I53" s="5">
        <v>3</v>
      </c>
      <c r="J53" s="7">
        <v>85</v>
      </c>
      <c r="K53" s="7">
        <v>7415</v>
      </c>
      <c r="L53" s="15">
        <v>37750</v>
      </c>
      <c r="M53" s="19" t="s">
        <v>36</v>
      </c>
      <c r="N53" s="7" t="s">
        <v>27</v>
      </c>
      <c r="O53" s="7">
        <v>1</v>
      </c>
      <c r="P53" s="9">
        <v>88</v>
      </c>
      <c r="Q53" s="7" t="s">
        <v>27</v>
      </c>
      <c r="R53" s="7" t="s">
        <v>87</v>
      </c>
      <c r="S53" s="7">
        <v>49</v>
      </c>
      <c r="T53" s="7">
        <v>39</v>
      </c>
      <c r="U53" s="7">
        <v>61</v>
      </c>
      <c r="V53" s="7" t="s">
        <v>35</v>
      </c>
      <c r="W53" s="7" t="s">
        <v>35</v>
      </c>
      <c r="X53" s="7" t="s">
        <v>35</v>
      </c>
      <c r="Y53" s="7" t="s">
        <v>35</v>
      </c>
      <c r="Z53" s="7" t="str">
        <f t="shared" si="1"/>
        <v>NA</v>
      </c>
      <c r="AA53" s="31">
        <f t="shared" si="2"/>
        <v>59</v>
      </c>
      <c r="AB53" s="12" t="e">
        <f t="shared" si="3"/>
        <v>#VALUE!</v>
      </c>
      <c r="AC53" s="12" t="e">
        <f t="shared" si="4"/>
        <v>#VALUE!</v>
      </c>
      <c r="AD53" s="12">
        <f t="shared" si="5"/>
        <v>69.318181818181827</v>
      </c>
      <c r="AE53" s="21">
        <v>37750</v>
      </c>
      <c r="AF53" s="21">
        <v>37750</v>
      </c>
      <c r="AG53" s="7">
        <v>2003</v>
      </c>
      <c r="AH53" s="13" t="s">
        <v>35</v>
      </c>
      <c r="AI53" s="21">
        <v>39576</v>
      </c>
      <c r="AJ53" s="21">
        <v>39505</v>
      </c>
      <c r="AK53" s="7">
        <v>2008</v>
      </c>
      <c r="AL53" s="13" t="s">
        <v>35</v>
      </c>
      <c r="AM53" s="14">
        <f t="shared" si="6"/>
        <v>4.8082191780821919</v>
      </c>
      <c r="AN53" s="10">
        <f>(AI53-AF53)/365</f>
        <v>5.0027397260273974</v>
      </c>
      <c r="AO53" s="30" t="s">
        <v>58</v>
      </c>
    </row>
    <row r="54" spans="1:41" ht="14" x14ac:dyDescent="0.3">
      <c r="A54" s="27" t="s">
        <v>54</v>
      </c>
      <c r="B54" s="28" t="s">
        <v>114</v>
      </c>
      <c r="C54" s="29" t="s">
        <v>22</v>
      </c>
      <c r="D54" s="7" t="s">
        <v>23</v>
      </c>
      <c r="E54" s="5" t="s">
        <v>35</v>
      </c>
      <c r="F54" s="7" t="s">
        <v>29</v>
      </c>
      <c r="G54" s="7" t="s">
        <v>32</v>
      </c>
      <c r="H54" s="7" t="s">
        <v>83</v>
      </c>
      <c r="I54" s="5">
        <v>3</v>
      </c>
      <c r="J54" s="7">
        <v>85</v>
      </c>
      <c r="K54" s="7">
        <v>7415</v>
      </c>
      <c r="L54" s="15">
        <v>37750</v>
      </c>
      <c r="M54" s="19" t="s">
        <v>36</v>
      </c>
      <c r="N54" s="7" t="s">
        <v>27</v>
      </c>
      <c r="O54" s="7">
        <v>1</v>
      </c>
      <c r="P54" s="9">
        <v>88</v>
      </c>
      <c r="Q54" s="7" t="s">
        <v>27</v>
      </c>
      <c r="R54" s="7" t="s">
        <v>87</v>
      </c>
      <c r="S54" s="7">
        <v>49</v>
      </c>
      <c r="T54" s="7">
        <v>39</v>
      </c>
      <c r="U54" s="7">
        <v>48</v>
      </c>
      <c r="V54" s="7">
        <v>23</v>
      </c>
      <c r="W54" s="7">
        <v>8</v>
      </c>
      <c r="X54" s="7">
        <v>0</v>
      </c>
      <c r="Y54" s="7">
        <v>79</v>
      </c>
      <c r="Z54" s="7">
        <f t="shared" si="1"/>
        <v>79</v>
      </c>
      <c r="AA54" s="31">
        <f t="shared" si="2"/>
        <v>59</v>
      </c>
      <c r="AB54" s="12">
        <f t="shared" si="3"/>
        <v>60.75949367088608</v>
      </c>
      <c r="AC54" s="12">
        <f t="shared" si="4"/>
        <v>60.75949367088608</v>
      </c>
      <c r="AD54" s="12">
        <f t="shared" si="5"/>
        <v>54.54545454545454</v>
      </c>
      <c r="AE54" s="21"/>
      <c r="AF54" s="21"/>
      <c r="AG54" s="7"/>
      <c r="AH54" s="13" t="s">
        <v>35</v>
      </c>
      <c r="AI54" s="21"/>
      <c r="AJ54" s="21"/>
      <c r="AK54" s="7"/>
      <c r="AL54" s="13" t="s">
        <v>35</v>
      </c>
      <c r="AM54" s="14">
        <f t="shared" si="6"/>
        <v>0</v>
      </c>
      <c r="AN54" s="10"/>
      <c r="AO54" s="30" t="s">
        <v>61</v>
      </c>
    </row>
    <row r="55" spans="1:41" ht="14" x14ac:dyDescent="0.3">
      <c r="A55" s="27" t="s">
        <v>54</v>
      </c>
      <c r="B55" s="28" t="s">
        <v>115</v>
      </c>
      <c r="C55" s="29" t="s">
        <v>22</v>
      </c>
      <c r="D55" s="7" t="s">
        <v>23</v>
      </c>
      <c r="E55" s="5">
        <v>1959</v>
      </c>
      <c r="F55" s="7" t="s">
        <v>29</v>
      </c>
      <c r="G55" s="7" t="s">
        <v>32</v>
      </c>
      <c r="H55" s="7" t="s">
        <v>83</v>
      </c>
      <c r="I55" s="5">
        <v>3</v>
      </c>
      <c r="J55" s="7">
        <v>87</v>
      </c>
      <c r="K55" s="7">
        <v>7585</v>
      </c>
      <c r="L55" s="15">
        <v>37778</v>
      </c>
      <c r="M55" s="19" t="s">
        <v>36</v>
      </c>
      <c r="N55" s="7" t="s">
        <v>27</v>
      </c>
      <c r="O55" s="7">
        <v>1</v>
      </c>
      <c r="P55" s="9">
        <v>88</v>
      </c>
      <c r="Q55" s="7" t="s">
        <v>27</v>
      </c>
      <c r="R55" s="7" t="s">
        <v>87</v>
      </c>
      <c r="S55" s="7">
        <v>49</v>
      </c>
      <c r="T55" s="7">
        <v>39</v>
      </c>
      <c r="U55" s="7">
        <v>60</v>
      </c>
      <c r="V55" s="7">
        <v>16</v>
      </c>
      <c r="W55" s="7">
        <v>6</v>
      </c>
      <c r="X55" s="7">
        <v>0</v>
      </c>
      <c r="Y55" s="7">
        <f t="shared" ref="Y55:Y61" si="10">U55+V55+W55+X55</f>
        <v>82</v>
      </c>
      <c r="Z55" s="7">
        <f t="shared" si="1"/>
        <v>82</v>
      </c>
      <c r="AA55" s="31">
        <f t="shared" si="2"/>
        <v>59</v>
      </c>
      <c r="AB55" s="12">
        <f t="shared" si="3"/>
        <v>73.170731707317074</v>
      </c>
      <c r="AC55" s="12">
        <f t="shared" si="4"/>
        <v>73.170731707317074</v>
      </c>
      <c r="AD55" s="12">
        <f t="shared" si="5"/>
        <v>68.181818181818173</v>
      </c>
      <c r="AE55" s="21">
        <v>37778</v>
      </c>
      <c r="AF55" s="21">
        <v>37778</v>
      </c>
      <c r="AG55" s="7">
        <v>2003</v>
      </c>
      <c r="AH55" s="13">
        <v>43.961643835616435</v>
      </c>
      <c r="AI55" s="21">
        <v>39604</v>
      </c>
      <c r="AJ55" s="21">
        <v>39505</v>
      </c>
      <c r="AK55" s="7">
        <v>2008</v>
      </c>
      <c r="AL55" s="13">
        <v>48.69315068493151</v>
      </c>
      <c r="AM55" s="14">
        <f t="shared" si="6"/>
        <v>4.7315068493150685</v>
      </c>
      <c r="AN55" s="10">
        <f t="shared" ref="AN55:AN117" si="11">(AI55-AF55)/365</f>
        <v>5.0027397260273974</v>
      </c>
      <c r="AO55" s="30" t="s">
        <v>61</v>
      </c>
    </row>
    <row r="56" spans="1:41" ht="14" x14ac:dyDescent="0.3">
      <c r="A56" s="27" t="s">
        <v>54</v>
      </c>
      <c r="B56" s="28" t="s">
        <v>116</v>
      </c>
      <c r="C56" s="29"/>
      <c r="D56" s="7" t="s">
        <v>24</v>
      </c>
      <c r="E56" s="5" t="s">
        <v>35</v>
      </c>
      <c r="F56" s="7" t="s">
        <v>34</v>
      </c>
      <c r="G56" s="7" t="s">
        <v>34</v>
      </c>
      <c r="H56" s="7" t="s">
        <v>31</v>
      </c>
      <c r="I56" s="5">
        <v>4</v>
      </c>
      <c r="J56" s="7">
        <v>21</v>
      </c>
      <c r="K56" s="7">
        <v>2150</v>
      </c>
      <c r="L56" s="15">
        <v>38610</v>
      </c>
      <c r="M56" s="19" t="s">
        <v>36</v>
      </c>
      <c r="N56" s="7" t="s">
        <v>117</v>
      </c>
      <c r="O56" s="7">
        <v>1</v>
      </c>
      <c r="P56" s="9">
        <v>88</v>
      </c>
      <c r="Q56" s="7" t="s">
        <v>27</v>
      </c>
      <c r="R56" s="7" t="s">
        <v>87</v>
      </c>
      <c r="S56" s="7">
        <v>45</v>
      </c>
      <c r="T56" s="7">
        <v>43</v>
      </c>
      <c r="U56" s="7">
        <v>74</v>
      </c>
      <c r="V56" s="7">
        <v>7</v>
      </c>
      <c r="W56" s="7">
        <v>4</v>
      </c>
      <c r="X56" s="7">
        <v>0</v>
      </c>
      <c r="Y56" s="7">
        <f t="shared" si="10"/>
        <v>85</v>
      </c>
      <c r="Z56" s="7">
        <f t="shared" si="1"/>
        <v>85</v>
      </c>
      <c r="AA56" s="31">
        <f t="shared" si="2"/>
        <v>59</v>
      </c>
      <c r="AB56" s="12">
        <f t="shared" si="3"/>
        <v>87.058823529411768</v>
      </c>
      <c r="AC56" s="12">
        <f t="shared" si="4"/>
        <v>87.058823529411768</v>
      </c>
      <c r="AD56" s="12">
        <f t="shared" si="5"/>
        <v>84.090909090909093</v>
      </c>
      <c r="AE56" s="21">
        <v>38632</v>
      </c>
      <c r="AF56" s="21">
        <v>38632</v>
      </c>
      <c r="AG56" s="7">
        <v>2005</v>
      </c>
      <c r="AH56" s="13" t="s">
        <v>35</v>
      </c>
      <c r="AI56" s="21">
        <v>40457</v>
      </c>
      <c r="AJ56" s="21">
        <v>40457</v>
      </c>
      <c r="AK56" s="7">
        <v>2010</v>
      </c>
      <c r="AL56" s="13" t="s">
        <v>35</v>
      </c>
      <c r="AM56" s="14">
        <f t="shared" si="6"/>
        <v>5</v>
      </c>
      <c r="AN56" s="31">
        <f t="shared" si="11"/>
        <v>5</v>
      </c>
      <c r="AO56" s="30" t="s">
        <v>61</v>
      </c>
    </row>
    <row r="57" spans="1:41" ht="14" x14ac:dyDescent="0.3">
      <c r="A57" s="27" t="s">
        <v>54</v>
      </c>
      <c r="B57" s="28" t="s">
        <v>118</v>
      </c>
      <c r="C57" s="29" t="s">
        <v>21</v>
      </c>
      <c r="D57" s="7" t="s">
        <v>23</v>
      </c>
      <c r="E57" s="5">
        <v>1963</v>
      </c>
      <c r="F57" s="7" t="s">
        <v>29</v>
      </c>
      <c r="G57" s="7" t="s">
        <v>30</v>
      </c>
      <c r="H57" s="7" t="s">
        <v>31</v>
      </c>
      <c r="I57" s="5">
        <v>4</v>
      </c>
      <c r="J57" s="7">
        <v>21</v>
      </c>
      <c r="K57" s="7">
        <v>2150</v>
      </c>
      <c r="L57" s="15">
        <v>38610</v>
      </c>
      <c r="M57" s="19" t="s">
        <v>36</v>
      </c>
      <c r="N57" s="7" t="s">
        <v>117</v>
      </c>
      <c r="O57" s="7">
        <v>1</v>
      </c>
      <c r="P57" s="9">
        <v>88</v>
      </c>
      <c r="Q57" s="7" t="s">
        <v>27</v>
      </c>
      <c r="R57" s="7" t="s">
        <v>87</v>
      </c>
      <c r="S57" s="7">
        <v>45</v>
      </c>
      <c r="T57" s="7">
        <v>43</v>
      </c>
      <c r="U57" s="7">
        <v>76</v>
      </c>
      <c r="V57" s="7">
        <v>6</v>
      </c>
      <c r="W57" s="7">
        <v>4</v>
      </c>
      <c r="X57" s="7">
        <v>0</v>
      </c>
      <c r="Y57" s="7">
        <f t="shared" si="10"/>
        <v>86</v>
      </c>
      <c r="Z57" s="7">
        <f t="shared" si="1"/>
        <v>86</v>
      </c>
      <c r="AA57" s="31">
        <f t="shared" si="2"/>
        <v>59</v>
      </c>
      <c r="AB57" s="12">
        <f t="shared" si="3"/>
        <v>88.372093023255815</v>
      </c>
      <c r="AC57" s="12">
        <f t="shared" si="4"/>
        <v>88.372093023255815</v>
      </c>
      <c r="AD57" s="12">
        <f t="shared" si="5"/>
        <v>86.36363636363636</v>
      </c>
      <c r="AE57" s="21">
        <v>38632</v>
      </c>
      <c r="AF57" s="21">
        <v>38632</v>
      </c>
      <c r="AG57" s="7">
        <v>2005</v>
      </c>
      <c r="AH57" s="13">
        <v>42.4</v>
      </c>
      <c r="AI57" s="21">
        <v>40457</v>
      </c>
      <c r="AJ57" s="21">
        <v>40457</v>
      </c>
      <c r="AK57" s="7">
        <v>2010</v>
      </c>
      <c r="AL57" s="13">
        <v>47.4</v>
      </c>
      <c r="AM57" s="14">
        <f t="shared" si="6"/>
        <v>5</v>
      </c>
      <c r="AN57" s="10">
        <f t="shared" si="11"/>
        <v>5</v>
      </c>
      <c r="AO57" s="30" t="s">
        <v>61</v>
      </c>
    </row>
    <row r="58" spans="1:41" ht="14" x14ac:dyDescent="0.3">
      <c r="A58" s="27" t="s">
        <v>54</v>
      </c>
      <c r="B58" s="28" t="s">
        <v>119</v>
      </c>
      <c r="C58" s="29" t="s">
        <v>21</v>
      </c>
      <c r="D58" s="7" t="s">
        <v>23</v>
      </c>
      <c r="E58" s="5">
        <v>1956</v>
      </c>
      <c r="F58" s="7" t="s">
        <v>29</v>
      </c>
      <c r="G58" s="7" t="s">
        <v>30</v>
      </c>
      <c r="H58" s="7" t="s">
        <v>31</v>
      </c>
      <c r="I58" s="5">
        <v>4</v>
      </c>
      <c r="J58" s="7">
        <v>21</v>
      </c>
      <c r="K58" s="7">
        <v>2150</v>
      </c>
      <c r="L58" s="15">
        <v>38610</v>
      </c>
      <c r="M58" s="19" t="s">
        <v>36</v>
      </c>
      <c r="N58" s="7" t="s">
        <v>117</v>
      </c>
      <c r="O58" s="7">
        <v>1</v>
      </c>
      <c r="P58" s="9">
        <v>88</v>
      </c>
      <c r="Q58" s="7" t="s">
        <v>27</v>
      </c>
      <c r="R58" s="7" t="s">
        <v>87</v>
      </c>
      <c r="S58" s="7">
        <v>45</v>
      </c>
      <c r="T58" s="7">
        <v>43</v>
      </c>
      <c r="U58" s="7">
        <v>76</v>
      </c>
      <c r="V58" s="7">
        <v>4</v>
      </c>
      <c r="W58" s="7">
        <v>6</v>
      </c>
      <c r="X58" s="7">
        <v>0</v>
      </c>
      <c r="Y58" s="7">
        <f t="shared" si="10"/>
        <v>86</v>
      </c>
      <c r="Z58" s="7">
        <f t="shared" si="1"/>
        <v>86</v>
      </c>
      <c r="AA58" s="31">
        <f t="shared" si="2"/>
        <v>59</v>
      </c>
      <c r="AB58" s="12">
        <f t="shared" si="3"/>
        <v>88.372093023255815</v>
      </c>
      <c r="AC58" s="12">
        <f t="shared" si="4"/>
        <v>88.372093023255815</v>
      </c>
      <c r="AD58" s="12">
        <f t="shared" si="5"/>
        <v>86.36363636363636</v>
      </c>
      <c r="AE58" s="21">
        <v>38632</v>
      </c>
      <c r="AF58" s="21">
        <v>38632</v>
      </c>
      <c r="AG58" s="7">
        <v>2005</v>
      </c>
      <c r="AH58" s="13">
        <v>49.273972602739725</v>
      </c>
      <c r="AI58" s="21">
        <v>40457</v>
      </c>
      <c r="AJ58" s="21">
        <v>40457</v>
      </c>
      <c r="AK58" s="7">
        <v>2010</v>
      </c>
      <c r="AL58" s="13">
        <v>54.273972602739725</v>
      </c>
      <c r="AM58" s="14">
        <f t="shared" si="6"/>
        <v>5</v>
      </c>
      <c r="AN58" s="10">
        <f t="shared" si="11"/>
        <v>5</v>
      </c>
      <c r="AO58" s="30" t="s">
        <v>58</v>
      </c>
    </row>
    <row r="59" spans="1:41" ht="14" x14ac:dyDescent="0.3">
      <c r="A59" s="27" t="s">
        <v>54</v>
      </c>
      <c r="B59" s="28" t="s">
        <v>120</v>
      </c>
      <c r="C59" s="29"/>
      <c r="D59" s="7" t="s">
        <v>24</v>
      </c>
      <c r="E59" s="5">
        <v>1950</v>
      </c>
      <c r="F59" s="7" t="s">
        <v>34</v>
      </c>
      <c r="G59" s="7" t="s">
        <v>34</v>
      </c>
      <c r="H59" s="7" t="s">
        <v>31</v>
      </c>
      <c r="I59" s="5">
        <v>4</v>
      </c>
      <c r="J59" s="7">
        <v>21</v>
      </c>
      <c r="K59" s="7">
        <v>2150</v>
      </c>
      <c r="L59" s="15">
        <v>38610</v>
      </c>
      <c r="M59" s="19" t="s">
        <v>36</v>
      </c>
      <c r="N59" s="7" t="s">
        <v>117</v>
      </c>
      <c r="O59" s="7">
        <v>1</v>
      </c>
      <c r="P59" s="9">
        <v>88</v>
      </c>
      <c r="Q59" s="7" t="s">
        <v>27</v>
      </c>
      <c r="R59" s="7" t="s">
        <v>87</v>
      </c>
      <c r="S59" s="7">
        <v>45</v>
      </c>
      <c r="T59" s="7">
        <v>43</v>
      </c>
      <c r="U59" s="7">
        <v>77</v>
      </c>
      <c r="V59" s="7">
        <v>6</v>
      </c>
      <c r="W59" s="7">
        <v>2</v>
      </c>
      <c r="X59" s="7">
        <v>0</v>
      </c>
      <c r="Y59" s="7">
        <f t="shared" si="10"/>
        <v>85</v>
      </c>
      <c r="Z59" s="7">
        <f t="shared" si="1"/>
        <v>85</v>
      </c>
      <c r="AA59" s="31">
        <f t="shared" si="2"/>
        <v>59</v>
      </c>
      <c r="AB59" s="12">
        <f t="shared" si="3"/>
        <v>90.588235294117652</v>
      </c>
      <c r="AC59" s="12">
        <f t="shared" si="4"/>
        <v>90.588235294117652</v>
      </c>
      <c r="AD59" s="12">
        <f t="shared" si="5"/>
        <v>87.5</v>
      </c>
      <c r="AE59" s="21">
        <v>38632</v>
      </c>
      <c r="AF59" s="21">
        <v>38632</v>
      </c>
      <c r="AG59" s="7">
        <v>2005</v>
      </c>
      <c r="AH59" s="13">
        <v>54.819178082191783</v>
      </c>
      <c r="AI59" s="21">
        <v>40457</v>
      </c>
      <c r="AJ59" s="21">
        <v>40206</v>
      </c>
      <c r="AK59" s="7">
        <v>2010</v>
      </c>
      <c r="AL59" s="13">
        <v>59.131506849315066</v>
      </c>
      <c r="AM59" s="14">
        <f t="shared" si="6"/>
        <v>4.3123287671232875</v>
      </c>
      <c r="AN59" s="10">
        <f t="shared" si="11"/>
        <v>5</v>
      </c>
      <c r="AO59" s="30" t="s">
        <v>61</v>
      </c>
    </row>
    <row r="60" spans="1:41" ht="14" x14ac:dyDescent="0.3">
      <c r="A60" s="27" t="s">
        <v>54</v>
      </c>
      <c r="B60" s="28" t="s">
        <v>121</v>
      </c>
      <c r="C60" s="29"/>
      <c r="D60" s="7" t="s">
        <v>23</v>
      </c>
      <c r="E60" s="5" t="s">
        <v>35</v>
      </c>
      <c r="F60" s="7" t="s">
        <v>34</v>
      </c>
      <c r="G60" s="7" t="s">
        <v>32</v>
      </c>
      <c r="H60" s="7" t="s">
        <v>31</v>
      </c>
      <c r="I60" s="5">
        <v>4</v>
      </c>
      <c r="J60" s="7">
        <v>21</v>
      </c>
      <c r="K60" s="7">
        <v>2150</v>
      </c>
      <c r="L60" s="15">
        <v>38610</v>
      </c>
      <c r="M60" s="19" t="s">
        <v>36</v>
      </c>
      <c r="N60" s="7" t="s">
        <v>117</v>
      </c>
      <c r="O60" s="7">
        <v>1</v>
      </c>
      <c r="P60" s="9">
        <v>88</v>
      </c>
      <c r="Q60" s="7" t="s">
        <v>27</v>
      </c>
      <c r="R60" s="7" t="s">
        <v>87</v>
      </c>
      <c r="S60" s="7">
        <v>45</v>
      </c>
      <c r="T60" s="7">
        <v>43</v>
      </c>
      <c r="U60" s="7">
        <v>77</v>
      </c>
      <c r="V60" s="7">
        <v>7</v>
      </c>
      <c r="W60" s="7">
        <v>1</v>
      </c>
      <c r="X60" s="7">
        <v>0</v>
      </c>
      <c r="Y60" s="7">
        <f t="shared" si="10"/>
        <v>85</v>
      </c>
      <c r="Z60" s="7">
        <f t="shared" si="1"/>
        <v>85</v>
      </c>
      <c r="AA60" s="31">
        <f t="shared" si="2"/>
        <v>59</v>
      </c>
      <c r="AB60" s="12">
        <f t="shared" si="3"/>
        <v>90.588235294117652</v>
      </c>
      <c r="AC60" s="12">
        <f t="shared" si="4"/>
        <v>90.588235294117652</v>
      </c>
      <c r="AD60" s="12">
        <f t="shared" si="5"/>
        <v>87.5</v>
      </c>
      <c r="AE60" s="21">
        <v>38632</v>
      </c>
      <c r="AF60" s="21">
        <v>38632</v>
      </c>
      <c r="AG60" s="7">
        <v>2005</v>
      </c>
      <c r="AH60" s="13" t="s">
        <v>35</v>
      </c>
      <c r="AI60" s="21">
        <v>40457</v>
      </c>
      <c r="AJ60" s="21">
        <v>40457</v>
      </c>
      <c r="AK60" s="7">
        <v>2010</v>
      </c>
      <c r="AL60" s="13" t="s">
        <v>35</v>
      </c>
      <c r="AM60" s="14">
        <f t="shared" si="6"/>
        <v>5</v>
      </c>
      <c r="AN60" s="31">
        <f t="shared" si="11"/>
        <v>5</v>
      </c>
      <c r="AO60" s="30" t="s">
        <v>61</v>
      </c>
    </row>
    <row r="61" spans="1:41" ht="14" x14ac:dyDescent="0.3">
      <c r="A61" s="27" t="s">
        <v>54</v>
      </c>
      <c r="B61" s="28" t="s">
        <v>122</v>
      </c>
      <c r="C61" s="29"/>
      <c r="D61" s="7" t="s">
        <v>23</v>
      </c>
      <c r="E61" s="5">
        <v>1942</v>
      </c>
      <c r="F61" s="7" t="s">
        <v>37</v>
      </c>
      <c r="G61" s="7" t="s">
        <v>33</v>
      </c>
      <c r="H61" s="7" t="s">
        <v>31</v>
      </c>
      <c r="I61" s="5">
        <v>4</v>
      </c>
      <c r="J61" s="7">
        <v>21</v>
      </c>
      <c r="K61" s="7">
        <v>2150</v>
      </c>
      <c r="L61" s="15">
        <v>38610</v>
      </c>
      <c r="M61" s="19" t="s">
        <v>36</v>
      </c>
      <c r="N61" s="7" t="s">
        <v>117</v>
      </c>
      <c r="O61" s="7">
        <v>1</v>
      </c>
      <c r="P61" s="9">
        <v>88</v>
      </c>
      <c r="Q61" s="7" t="s">
        <v>27</v>
      </c>
      <c r="R61" s="7" t="s">
        <v>87</v>
      </c>
      <c r="S61" s="7">
        <v>45</v>
      </c>
      <c r="T61" s="7">
        <v>43</v>
      </c>
      <c r="U61" s="7">
        <v>71</v>
      </c>
      <c r="V61" s="7">
        <v>7</v>
      </c>
      <c r="W61" s="7">
        <v>8</v>
      </c>
      <c r="X61" s="7">
        <v>0</v>
      </c>
      <c r="Y61" s="7">
        <f t="shared" si="10"/>
        <v>86</v>
      </c>
      <c r="Z61" s="7">
        <f t="shared" si="1"/>
        <v>86</v>
      </c>
      <c r="AA61" s="31">
        <f t="shared" si="2"/>
        <v>59</v>
      </c>
      <c r="AB61" s="12">
        <f t="shared" si="3"/>
        <v>82.558139534883722</v>
      </c>
      <c r="AC61" s="12">
        <f t="shared" si="4"/>
        <v>82.558139534883722</v>
      </c>
      <c r="AD61" s="12">
        <f t="shared" si="5"/>
        <v>80.681818181818173</v>
      </c>
      <c r="AE61" s="21">
        <v>38632</v>
      </c>
      <c r="AF61" s="21">
        <v>38632</v>
      </c>
      <c r="AG61" s="7">
        <v>2005</v>
      </c>
      <c r="AH61" s="13">
        <v>63.553424657534244</v>
      </c>
      <c r="AI61" s="21">
        <v>40457</v>
      </c>
      <c r="AJ61" s="21">
        <v>40326</v>
      </c>
      <c r="AK61" s="7">
        <v>2010</v>
      </c>
      <c r="AL61" s="13">
        <v>68.194520547945203</v>
      </c>
      <c r="AM61" s="14">
        <f t="shared" si="6"/>
        <v>4.6410958904109592</v>
      </c>
      <c r="AN61" s="10">
        <f t="shared" si="11"/>
        <v>5</v>
      </c>
      <c r="AO61" s="30" t="s">
        <v>58</v>
      </c>
    </row>
    <row r="62" spans="1:41" ht="14" x14ac:dyDescent="0.3">
      <c r="A62" s="27" t="s">
        <v>54</v>
      </c>
      <c r="B62" s="28" t="s">
        <v>123</v>
      </c>
      <c r="C62" s="29"/>
      <c r="D62" s="7" t="s">
        <v>23</v>
      </c>
      <c r="E62" s="5">
        <v>1957</v>
      </c>
      <c r="F62" s="7" t="s">
        <v>80</v>
      </c>
      <c r="G62" s="7" t="s">
        <v>33</v>
      </c>
      <c r="H62" s="7" t="s">
        <v>31</v>
      </c>
      <c r="I62" s="5">
        <v>4</v>
      </c>
      <c r="J62" s="7">
        <v>21</v>
      </c>
      <c r="K62" s="7">
        <v>2150</v>
      </c>
      <c r="L62" s="15">
        <v>38610</v>
      </c>
      <c r="M62" s="19" t="s">
        <v>36</v>
      </c>
      <c r="N62" s="7" t="s">
        <v>117</v>
      </c>
      <c r="O62" s="7">
        <v>1</v>
      </c>
      <c r="P62" s="9">
        <v>88</v>
      </c>
      <c r="Q62" s="7" t="s">
        <v>27</v>
      </c>
      <c r="R62" s="7" t="s">
        <v>87</v>
      </c>
      <c r="S62" s="7">
        <v>45</v>
      </c>
      <c r="T62" s="7">
        <v>43</v>
      </c>
      <c r="U62" s="7">
        <v>72</v>
      </c>
      <c r="V62" s="7">
        <v>4</v>
      </c>
      <c r="W62" s="7">
        <v>9</v>
      </c>
      <c r="X62" s="7">
        <v>0</v>
      </c>
      <c r="Y62" s="7">
        <v>86</v>
      </c>
      <c r="Z62" s="7">
        <f t="shared" si="1"/>
        <v>86</v>
      </c>
      <c r="AA62" s="31">
        <f t="shared" si="2"/>
        <v>59</v>
      </c>
      <c r="AB62" s="12">
        <f t="shared" si="3"/>
        <v>83.720930232558146</v>
      </c>
      <c r="AC62" s="12">
        <f t="shared" si="4"/>
        <v>83.720930232558146</v>
      </c>
      <c r="AD62" s="12">
        <f t="shared" si="5"/>
        <v>81.818181818181827</v>
      </c>
      <c r="AE62" s="21">
        <v>38632</v>
      </c>
      <c r="AF62" s="21">
        <v>38632</v>
      </c>
      <c r="AG62" s="7">
        <v>2005</v>
      </c>
      <c r="AH62" s="13">
        <v>48.756164383561647</v>
      </c>
      <c r="AI62" s="21">
        <v>40457</v>
      </c>
      <c r="AJ62" s="21">
        <v>40457</v>
      </c>
      <c r="AK62" s="7">
        <v>2010</v>
      </c>
      <c r="AL62" s="13">
        <v>53.756164383561647</v>
      </c>
      <c r="AM62" s="14">
        <f t="shared" si="6"/>
        <v>5</v>
      </c>
      <c r="AN62" s="10">
        <f t="shared" si="11"/>
        <v>5</v>
      </c>
      <c r="AO62" s="30" t="s">
        <v>61</v>
      </c>
    </row>
    <row r="63" spans="1:41" ht="14" x14ac:dyDescent="0.3">
      <c r="A63" s="27" t="s">
        <v>54</v>
      </c>
      <c r="B63" s="28" t="s">
        <v>124</v>
      </c>
      <c r="C63" s="29" t="s">
        <v>22</v>
      </c>
      <c r="D63" s="7" t="s">
        <v>23</v>
      </c>
      <c r="E63" s="5">
        <v>1951</v>
      </c>
      <c r="F63" s="7" t="s">
        <v>29</v>
      </c>
      <c r="G63" s="7" t="s">
        <v>32</v>
      </c>
      <c r="H63" s="7" t="s">
        <v>31</v>
      </c>
      <c r="I63" s="5">
        <v>4</v>
      </c>
      <c r="J63" s="7">
        <v>21</v>
      </c>
      <c r="K63" s="7">
        <v>2150</v>
      </c>
      <c r="L63" s="15">
        <v>38610</v>
      </c>
      <c r="M63" s="19" t="s">
        <v>36</v>
      </c>
      <c r="N63" s="7" t="s">
        <v>117</v>
      </c>
      <c r="O63" s="7">
        <v>1</v>
      </c>
      <c r="P63" s="9">
        <v>88</v>
      </c>
      <c r="Q63" s="7" t="s">
        <v>27</v>
      </c>
      <c r="R63" s="7" t="s">
        <v>87</v>
      </c>
      <c r="S63" s="7">
        <v>45</v>
      </c>
      <c r="T63" s="7">
        <v>43</v>
      </c>
      <c r="U63" s="7">
        <v>77</v>
      </c>
      <c r="V63" s="7">
        <v>3</v>
      </c>
      <c r="W63" s="7">
        <v>6</v>
      </c>
      <c r="X63" s="7">
        <v>0</v>
      </c>
      <c r="Y63" s="7">
        <f t="shared" ref="Y63:Y95" si="12">U63+V63+W63+X63</f>
        <v>86</v>
      </c>
      <c r="Z63" s="7">
        <f t="shared" si="1"/>
        <v>86</v>
      </c>
      <c r="AA63" s="31">
        <f t="shared" si="2"/>
        <v>59</v>
      </c>
      <c r="AB63" s="12">
        <f t="shared" si="3"/>
        <v>89.534883720930239</v>
      </c>
      <c r="AC63" s="12">
        <f t="shared" si="4"/>
        <v>89.534883720930239</v>
      </c>
      <c r="AD63" s="12">
        <f t="shared" si="5"/>
        <v>87.5</v>
      </c>
      <c r="AE63" s="21">
        <v>38632</v>
      </c>
      <c r="AF63" s="21">
        <v>38632</v>
      </c>
      <c r="AG63" s="7">
        <v>2005</v>
      </c>
      <c r="AH63" s="13">
        <v>54.61917808219178</v>
      </c>
      <c r="AI63" s="21">
        <v>40457</v>
      </c>
      <c r="AJ63" s="21">
        <v>40457</v>
      </c>
      <c r="AK63" s="7">
        <v>2010</v>
      </c>
      <c r="AL63" s="13">
        <v>59.61917808219178</v>
      </c>
      <c r="AM63" s="14">
        <f t="shared" si="6"/>
        <v>5</v>
      </c>
      <c r="AN63" s="10">
        <f t="shared" si="11"/>
        <v>5</v>
      </c>
      <c r="AO63" s="30" t="s">
        <v>61</v>
      </c>
    </row>
    <row r="64" spans="1:41" ht="14" x14ac:dyDescent="0.3">
      <c r="A64" s="27" t="s">
        <v>54</v>
      </c>
      <c r="B64" s="28" t="s">
        <v>125</v>
      </c>
      <c r="C64" s="29"/>
      <c r="D64" s="7" t="s">
        <v>24</v>
      </c>
      <c r="E64" s="5">
        <v>1964</v>
      </c>
      <c r="F64" s="7" t="s">
        <v>33</v>
      </c>
      <c r="G64" s="7" t="s">
        <v>33</v>
      </c>
      <c r="H64" s="7" t="s">
        <v>31</v>
      </c>
      <c r="I64" s="5">
        <v>4</v>
      </c>
      <c r="J64" s="7">
        <v>21</v>
      </c>
      <c r="K64" s="7">
        <v>2150</v>
      </c>
      <c r="L64" s="15">
        <v>38610</v>
      </c>
      <c r="M64" s="19" t="s">
        <v>36</v>
      </c>
      <c r="N64" s="7" t="s">
        <v>117</v>
      </c>
      <c r="O64" s="7">
        <v>1</v>
      </c>
      <c r="P64" s="9">
        <v>88</v>
      </c>
      <c r="Q64" s="7" t="s">
        <v>27</v>
      </c>
      <c r="R64" s="7" t="s">
        <v>87</v>
      </c>
      <c r="S64" s="7">
        <v>45</v>
      </c>
      <c r="T64" s="7">
        <v>43</v>
      </c>
      <c r="U64" s="7">
        <v>71</v>
      </c>
      <c r="V64" s="7">
        <v>8</v>
      </c>
      <c r="W64" s="7">
        <v>7</v>
      </c>
      <c r="X64" s="7">
        <v>0</v>
      </c>
      <c r="Y64" s="7">
        <f t="shared" si="12"/>
        <v>86</v>
      </c>
      <c r="Z64" s="7">
        <f t="shared" si="1"/>
        <v>86</v>
      </c>
      <c r="AA64" s="31">
        <f t="shared" si="2"/>
        <v>59</v>
      </c>
      <c r="AB64" s="12">
        <f t="shared" si="3"/>
        <v>82.558139534883722</v>
      </c>
      <c r="AC64" s="12">
        <f t="shared" si="4"/>
        <v>82.558139534883722</v>
      </c>
      <c r="AD64" s="12">
        <f t="shared" si="5"/>
        <v>80.681818181818173</v>
      </c>
      <c r="AE64" s="21">
        <v>38632</v>
      </c>
      <c r="AF64" s="21">
        <v>38632</v>
      </c>
      <c r="AG64" s="7">
        <v>2005</v>
      </c>
      <c r="AH64" s="13">
        <v>41.457534246575342</v>
      </c>
      <c r="AI64" s="21">
        <v>40457</v>
      </c>
      <c r="AJ64" s="21">
        <v>40457</v>
      </c>
      <c r="AK64" s="7">
        <v>2010</v>
      </c>
      <c r="AL64" s="13">
        <v>46.457534246575342</v>
      </c>
      <c r="AM64" s="14">
        <f t="shared" si="6"/>
        <v>5</v>
      </c>
      <c r="AN64" s="10">
        <f t="shared" si="11"/>
        <v>5</v>
      </c>
      <c r="AO64" s="30" t="s">
        <v>61</v>
      </c>
    </row>
    <row r="65" spans="1:41" ht="14" x14ac:dyDescent="0.3">
      <c r="A65" s="27" t="s">
        <v>54</v>
      </c>
      <c r="B65" s="28" t="s">
        <v>126</v>
      </c>
      <c r="C65" s="29" t="s">
        <v>21</v>
      </c>
      <c r="D65" s="7" t="s">
        <v>24</v>
      </c>
      <c r="E65" s="5">
        <v>1950</v>
      </c>
      <c r="F65" s="7" t="s">
        <v>34</v>
      </c>
      <c r="G65" s="7" t="s">
        <v>34</v>
      </c>
      <c r="H65" s="7" t="s">
        <v>31</v>
      </c>
      <c r="I65" s="5">
        <v>4</v>
      </c>
      <c r="J65" s="7">
        <v>21</v>
      </c>
      <c r="K65" s="7">
        <v>2150</v>
      </c>
      <c r="L65" s="15">
        <v>38610</v>
      </c>
      <c r="M65" s="19" t="s">
        <v>36</v>
      </c>
      <c r="N65" s="7" t="s">
        <v>117</v>
      </c>
      <c r="O65" s="7">
        <v>1</v>
      </c>
      <c r="P65" s="9">
        <v>88</v>
      </c>
      <c r="Q65" s="7" t="s">
        <v>27</v>
      </c>
      <c r="R65" s="7" t="s">
        <v>87</v>
      </c>
      <c r="S65" s="7">
        <v>45</v>
      </c>
      <c r="T65" s="7">
        <v>43</v>
      </c>
      <c r="U65" s="7">
        <v>75</v>
      </c>
      <c r="V65" s="7">
        <v>10</v>
      </c>
      <c r="W65" s="7">
        <v>1</v>
      </c>
      <c r="X65" s="7">
        <v>0</v>
      </c>
      <c r="Y65" s="7">
        <f t="shared" si="12"/>
        <v>86</v>
      </c>
      <c r="Z65" s="7">
        <f t="shared" si="1"/>
        <v>86</v>
      </c>
      <c r="AA65" s="31">
        <f t="shared" si="2"/>
        <v>59</v>
      </c>
      <c r="AB65" s="12">
        <f t="shared" si="3"/>
        <v>87.20930232558139</v>
      </c>
      <c r="AC65" s="12">
        <f t="shared" si="4"/>
        <v>87.20930232558139</v>
      </c>
      <c r="AD65" s="12">
        <f t="shared" si="5"/>
        <v>85.227272727272734</v>
      </c>
      <c r="AE65" s="21">
        <v>38632</v>
      </c>
      <c r="AF65" s="21">
        <v>38632</v>
      </c>
      <c r="AG65" s="7">
        <v>2005</v>
      </c>
      <c r="AH65" s="13">
        <v>55.56986301369863</v>
      </c>
      <c r="AI65" s="21">
        <v>40457</v>
      </c>
      <c r="AJ65" s="21">
        <v>40457</v>
      </c>
      <c r="AK65" s="7">
        <v>2010</v>
      </c>
      <c r="AL65" s="13">
        <v>60.56986301369863</v>
      </c>
      <c r="AM65" s="14">
        <f t="shared" si="6"/>
        <v>5</v>
      </c>
      <c r="AN65" s="10">
        <f t="shared" si="11"/>
        <v>5</v>
      </c>
      <c r="AO65" s="30" t="s">
        <v>58</v>
      </c>
    </row>
    <row r="66" spans="1:41" ht="14" x14ac:dyDescent="0.3">
      <c r="A66" s="27" t="s">
        <v>54</v>
      </c>
      <c r="B66" s="28" t="s">
        <v>127</v>
      </c>
      <c r="C66" s="29" t="s">
        <v>22</v>
      </c>
      <c r="D66" s="7" t="s">
        <v>24</v>
      </c>
      <c r="E66" s="5">
        <v>1956</v>
      </c>
      <c r="F66" s="7" t="s">
        <v>34</v>
      </c>
      <c r="G66" s="7" t="s">
        <v>32</v>
      </c>
      <c r="H66" s="7" t="s">
        <v>31</v>
      </c>
      <c r="I66" s="5">
        <v>4</v>
      </c>
      <c r="J66" s="7">
        <v>21</v>
      </c>
      <c r="K66" s="7">
        <v>2150</v>
      </c>
      <c r="L66" s="15">
        <v>38610</v>
      </c>
      <c r="M66" s="19" t="s">
        <v>36</v>
      </c>
      <c r="N66" s="7" t="s">
        <v>117</v>
      </c>
      <c r="O66" s="7">
        <v>1</v>
      </c>
      <c r="P66" s="9">
        <v>88</v>
      </c>
      <c r="Q66" s="7" t="s">
        <v>27</v>
      </c>
      <c r="R66" s="7" t="s">
        <v>87</v>
      </c>
      <c r="S66" s="7">
        <v>45</v>
      </c>
      <c r="T66" s="7">
        <v>43</v>
      </c>
      <c r="U66" s="7">
        <v>78</v>
      </c>
      <c r="V66" s="7">
        <v>7</v>
      </c>
      <c r="W66" s="7">
        <v>1</v>
      </c>
      <c r="X66" s="7">
        <v>0</v>
      </c>
      <c r="Y66" s="7">
        <f t="shared" si="12"/>
        <v>86</v>
      </c>
      <c r="Z66" s="7">
        <f t="shared" ref="Z66:Z117" si="13">Y66</f>
        <v>86</v>
      </c>
      <c r="AA66" s="31">
        <f t="shared" ref="AA66:AA117" si="14">ROUNDUP(P66/3*2,0)</f>
        <v>59</v>
      </c>
      <c r="AB66" s="12">
        <f t="shared" ref="AB66:AB117" si="15">U66/Z66*100</f>
        <v>90.697674418604649</v>
      </c>
      <c r="AC66" s="12">
        <f t="shared" ref="AC66:AC117" si="16">U66/Y66*100</f>
        <v>90.697674418604649</v>
      </c>
      <c r="AD66" s="12">
        <f t="shared" ref="AD66:AD117" si="17">U66/P66*100</f>
        <v>88.63636363636364</v>
      </c>
      <c r="AE66" s="21">
        <v>38632</v>
      </c>
      <c r="AF66" s="21">
        <v>38632</v>
      </c>
      <c r="AG66" s="7">
        <v>2005</v>
      </c>
      <c r="AH66" s="13">
        <v>48.87945205479452</v>
      </c>
      <c r="AI66" s="21">
        <v>40457</v>
      </c>
      <c r="AJ66" s="21">
        <v>40457</v>
      </c>
      <c r="AK66" s="7">
        <v>2010</v>
      </c>
      <c r="AL66" s="13">
        <v>53.87945205479452</v>
      </c>
      <c r="AM66" s="14">
        <f t="shared" ref="AM66:AM117" si="18">(AJ66-AE66)/365</f>
        <v>5</v>
      </c>
      <c r="AN66" s="10">
        <f t="shared" si="11"/>
        <v>5</v>
      </c>
      <c r="AO66" s="30" t="s">
        <v>58</v>
      </c>
    </row>
    <row r="67" spans="1:41" ht="14" x14ac:dyDescent="0.3">
      <c r="A67" s="27" t="s">
        <v>54</v>
      </c>
      <c r="B67" s="28" t="s">
        <v>128</v>
      </c>
      <c r="C67" s="29" t="s">
        <v>21</v>
      </c>
      <c r="D67" s="7" t="s">
        <v>23</v>
      </c>
      <c r="E67" s="5">
        <v>1939</v>
      </c>
      <c r="F67" s="7" t="s">
        <v>29</v>
      </c>
      <c r="G67" s="7" t="s">
        <v>30</v>
      </c>
      <c r="H67" s="7" t="s">
        <v>31</v>
      </c>
      <c r="I67" s="5">
        <v>4</v>
      </c>
      <c r="J67" s="7">
        <v>21</v>
      </c>
      <c r="K67" s="7">
        <v>2150</v>
      </c>
      <c r="L67" s="15">
        <v>38610</v>
      </c>
      <c r="M67" s="19" t="s">
        <v>36</v>
      </c>
      <c r="N67" s="7" t="s">
        <v>117</v>
      </c>
      <c r="O67" s="7">
        <v>1</v>
      </c>
      <c r="P67" s="9">
        <v>88</v>
      </c>
      <c r="Q67" s="7" t="s">
        <v>27</v>
      </c>
      <c r="R67" s="7" t="s">
        <v>87</v>
      </c>
      <c r="S67" s="7">
        <v>45</v>
      </c>
      <c r="T67" s="7">
        <v>43</v>
      </c>
      <c r="U67" s="7">
        <v>68</v>
      </c>
      <c r="V67" s="7">
        <v>11</v>
      </c>
      <c r="W67" s="7">
        <v>7</v>
      </c>
      <c r="X67" s="7">
        <v>0</v>
      </c>
      <c r="Y67" s="7">
        <f t="shared" si="12"/>
        <v>86</v>
      </c>
      <c r="Z67" s="7">
        <f t="shared" si="13"/>
        <v>86</v>
      </c>
      <c r="AA67" s="31">
        <f t="shared" si="14"/>
        <v>59</v>
      </c>
      <c r="AB67" s="12">
        <f t="shared" si="15"/>
        <v>79.069767441860463</v>
      </c>
      <c r="AC67" s="12">
        <f t="shared" si="16"/>
        <v>79.069767441860463</v>
      </c>
      <c r="AD67" s="12">
        <f t="shared" si="17"/>
        <v>77.272727272727266</v>
      </c>
      <c r="AE67" s="21">
        <v>38632</v>
      </c>
      <c r="AF67" s="21">
        <v>38632</v>
      </c>
      <c r="AG67" s="7">
        <v>2005</v>
      </c>
      <c r="AH67" s="13">
        <v>65.863013698630141</v>
      </c>
      <c r="AI67" s="21">
        <v>40457</v>
      </c>
      <c r="AJ67" s="21">
        <v>39429</v>
      </c>
      <c r="AK67" s="7">
        <v>2007</v>
      </c>
      <c r="AL67" s="13">
        <v>68.046575342465758</v>
      </c>
      <c r="AM67" s="14">
        <f t="shared" si="18"/>
        <v>2.1835616438356165</v>
      </c>
      <c r="AN67" s="10">
        <f t="shared" si="11"/>
        <v>5</v>
      </c>
      <c r="AO67" s="30" t="s">
        <v>58</v>
      </c>
    </row>
    <row r="68" spans="1:41" ht="14" x14ac:dyDescent="0.3">
      <c r="A68" s="27" t="s">
        <v>54</v>
      </c>
      <c r="B68" s="28" t="s">
        <v>129</v>
      </c>
      <c r="C68" s="29"/>
      <c r="D68" s="7" t="s">
        <v>24</v>
      </c>
      <c r="E68" s="5">
        <v>1961</v>
      </c>
      <c r="F68" s="7" t="s">
        <v>34</v>
      </c>
      <c r="G68" s="7" t="s">
        <v>32</v>
      </c>
      <c r="H68" s="7" t="s">
        <v>31</v>
      </c>
      <c r="I68" s="5">
        <v>4</v>
      </c>
      <c r="J68" s="7">
        <v>21</v>
      </c>
      <c r="K68" s="7">
        <v>2150</v>
      </c>
      <c r="L68" s="15">
        <v>38610</v>
      </c>
      <c r="M68" s="19" t="s">
        <v>36</v>
      </c>
      <c r="N68" s="7" t="s">
        <v>117</v>
      </c>
      <c r="O68" s="7">
        <v>1</v>
      </c>
      <c r="P68" s="9">
        <v>88</v>
      </c>
      <c r="Q68" s="7" t="s">
        <v>27</v>
      </c>
      <c r="R68" s="7" t="s">
        <v>87</v>
      </c>
      <c r="S68" s="7">
        <v>45</v>
      </c>
      <c r="T68" s="7">
        <v>43</v>
      </c>
      <c r="U68" s="7">
        <v>72</v>
      </c>
      <c r="V68" s="7">
        <v>9</v>
      </c>
      <c r="W68" s="7">
        <v>5</v>
      </c>
      <c r="X68" s="7">
        <v>0</v>
      </c>
      <c r="Y68" s="7">
        <f t="shared" si="12"/>
        <v>86</v>
      </c>
      <c r="Z68" s="7">
        <f t="shared" si="13"/>
        <v>86</v>
      </c>
      <c r="AA68" s="31">
        <f t="shared" si="14"/>
        <v>59</v>
      </c>
      <c r="AB68" s="12">
        <f t="shared" si="15"/>
        <v>83.720930232558146</v>
      </c>
      <c r="AC68" s="12">
        <f t="shared" si="16"/>
        <v>83.720930232558146</v>
      </c>
      <c r="AD68" s="12">
        <f t="shared" si="17"/>
        <v>81.818181818181827</v>
      </c>
      <c r="AE68" s="21">
        <v>38632</v>
      </c>
      <c r="AF68" s="21">
        <v>38632</v>
      </c>
      <c r="AG68" s="7">
        <v>2005</v>
      </c>
      <c r="AH68" s="13">
        <v>44.298630136986304</v>
      </c>
      <c r="AI68" s="21">
        <v>40457</v>
      </c>
      <c r="AJ68" s="21">
        <v>40457</v>
      </c>
      <c r="AK68" s="7">
        <v>2010</v>
      </c>
      <c r="AL68" s="13">
        <v>49.298630136986304</v>
      </c>
      <c r="AM68" s="14">
        <f t="shared" si="18"/>
        <v>5</v>
      </c>
      <c r="AN68" s="31">
        <f t="shared" si="11"/>
        <v>5</v>
      </c>
      <c r="AO68" s="30" t="s">
        <v>58</v>
      </c>
    </row>
    <row r="69" spans="1:41" ht="14" x14ac:dyDescent="0.3">
      <c r="A69" s="27" t="s">
        <v>54</v>
      </c>
      <c r="B69" s="28" t="s">
        <v>130</v>
      </c>
      <c r="C69" s="29"/>
      <c r="D69" s="7" t="s">
        <v>23</v>
      </c>
      <c r="E69" s="5">
        <v>1942</v>
      </c>
      <c r="F69" s="7" t="s">
        <v>33</v>
      </c>
      <c r="G69" s="7" t="s">
        <v>33</v>
      </c>
      <c r="H69" s="7" t="s">
        <v>31</v>
      </c>
      <c r="I69" s="5">
        <v>4</v>
      </c>
      <c r="J69" s="7">
        <v>21</v>
      </c>
      <c r="K69" s="7">
        <v>2150</v>
      </c>
      <c r="L69" s="15">
        <v>38610</v>
      </c>
      <c r="M69" s="19" t="s">
        <v>36</v>
      </c>
      <c r="N69" s="7" t="s">
        <v>117</v>
      </c>
      <c r="O69" s="7">
        <v>1</v>
      </c>
      <c r="P69" s="9">
        <v>88</v>
      </c>
      <c r="Q69" s="7" t="s">
        <v>27</v>
      </c>
      <c r="R69" s="7" t="s">
        <v>87</v>
      </c>
      <c r="S69" s="7">
        <v>45</v>
      </c>
      <c r="T69" s="7">
        <v>43</v>
      </c>
      <c r="U69" s="7">
        <v>76</v>
      </c>
      <c r="V69" s="7">
        <v>3</v>
      </c>
      <c r="W69" s="7">
        <v>7</v>
      </c>
      <c r="X69" s="7">
        <v>0</v>
      </c>
      <c r="Y69" s="7">
        <f t="shared" si="12"/>
        <v>86</v>
      </c>
      <c r="Z69" s="7">
        <f t="shared" si="13"/>
        <v>86</v>
      </c>
      <c r="AA69" s="31">
        <f t="shared" si="14"/>
        <v>59</v>
      </c>
      <c r="AB69" s="12">
        <f t="shared" si="15"/>
        <v>88.372093023255815</v>
      </c>
      <c r="AC69" s="12">
        <f t="shared" si="16"/>
        <v>88.372093023255815</v>
      </c>
      <c r="AD69" s="12">
        <f t="shared" si="17"/>
        <v>86.36363636363636</v>
      </c>
      <c r="AE69" s="21">
        <v>38632</v>
      </c>
      <c r="AF69" s="21">
        <v>38632</v>
      </c>
      <c r="AG69" s="7">
        <v>2005</v>
      </c>
      <c r="AH69" s="13">
        <v>63.490410958904107</v>
      </c>
      <c r="AI69" s="21">
        <v>40457</v>
      </c>
      <c r="AJ69" s="21">
        <v>39471</v>
      </c>
      <c r="AK69" s="7">
        <v>2008</v>
      </c>
      <c r="AL69" s="13">
        <v>65.789041095890411</v>
      </c>
      <c r="AM69" s="14">
        <f t="shared" si="18"/>
        <v>2.2986301369863016</v>
      </c>
      <c r="AN69" s="10">
        <f t="shared" si="11"/>
        <v>5</v>
      </c>
      <c r="AO69" s="30" t="s">
        <v>61</v>
      </c>
    </row>
    <row r="70" spans="1:41" ht="14" x14ac:dyDescent="0.3">
      <c r="A70" s="27" t="s">
        <v>54</v>
      </c>
      <c r="B70" s="28" t="s">
        <v>131</v>
      </c>
      <c r="C70" s="29" t="s">
        <v>22</v>
      </c>
      <c r="D70" s="7" t="s">
        <v>23</v>
      </c>
      <c r="E70" s="7">
        <v>1951</v>
      </c>
      <c r="F70" s="7" t="s">
        <v>33</v>
      </c>
      <c r="G70" s="7" t="s">
        <v>33</v>
      </c>
      <c r="H70" s="7" t="s">
        <v>31</v>
      </c>
      <c r="I70" s="5">
        <v>4</v>
      </c>
      <c r="J70" s="7">
        <v>21</v>
      </c>
      <c r="K70" s="7">
        <v>2150</v>
      </c>
      <c r="L70" s="15">
        <v>38610</v>
      </c>
      <c r="M70" s="19" t="s">
        <v>36</v>
      </c>
      <c r="N70" s="7" t="s">
        <v>117</v>
      </c>
      <c r="O70" s="7">
        <v>1</v>
      </c>
      <c r="P70" s="9">
        <v>88</v>
      </c>
      <c r="Q70" s="7" t="s">
        <v>27</v>
      </c>
      <c r="R70" s="7" t="s">
        <v>87</v>
      </c>
      <c r="S70" s="7">
        <v>45</v>
      </c>
      <c r="T70" s="7">
        <v>43</v>
      </c>
      <c r="U70" s="7">
        <v>76</v>
      </c>
      <c r="V70" s="7">
        <v>5</v>
      </c>
      <c r="W70" s="7">
        <v>5</v>
      </c>
      <c r="X70" s="7">
        <v>0</v>
      </c>
      <c r="Y70" s="7">
        <f t="shared" si="12"/>
        <v>86</v>
      </c>
      <c r="Z70" s="7">
        <f t="shared" si="13"/>
        <v>86</v>
      </c>
      <c r="AA70" s="31">
        <f t="shared" si="14"/>
        <v>59</v>
      </c>
      <c r="AB70" s="12">
        <f t="shared" si="15"/>
        <v>88.372093023255815</v>
      </c>
      <c r="AC70" s="12">
        <f t="shared" si="16"/>
        <v>88.372093023255815</v>
      </c>
      <c r="AD70" s="12">
        <f t="shared" si="17"/>
        <v>86.36363636363636</v>
      </c>
      <c r="AE70" s="21">
        <v>38632</v>
      </c>
      <c r="AF70" s="21">
        <v>38632</v>
      </c>
      <c r="AG70" s="7">
        <v>2005</v>
      </c>
      <c r="AH70" s="13">
        <v>54.046575342465751</v>
      </c>
      <c r="AI70" s="21">
        <v>40457</v>
      </c>
      <c r="AJ70" s="21">
        <v>40457</v>
      </c>
      <c r="AK70" s="7">
        <v>2010</v>
      </c>
      <c r="AL70" s="13">
        <v>59.046575342465751</v>
      </c>
      <c r="AM70" s="14">
        <f t="shared" si="18"/>
        <v>5</v>
      </c>
      <c r="AN70" s="10">
        <f t="shared" si="11"/>
        <v>5</v>
      </c>
      <c r="AO70" s="30" t="s">
        <v>58</v>
      </c>
    </row>
    <row r="71" spans="1:41" ht="14" x14ac:dyDescent="0.3">
      <c r="A71" s="27" t="s">
        <v>54</v>
      </c>
      <c r="B71" s="28" t="s">
        <v>132</v>
      </c>
      <c r="C71" s="29" t="s">
        <v>22</v>
      </c>
      <c r="D71" s="7" t="s">
        <v>23</v>
      </c>
      <c r="E71" s="7">
        <v>1956</v>
      </c>
      <c r="F71" s="7" t="s">
        <v>33</v>
      </c>
      <c r="G71" s="7" t="s">
        <v>33</v>
      </c>
      <c r="H71" s="7" t="s">
        <v>31</v>
      </c>
      <c r="I71" s="5">
        <v>4</v>
      </c>
      <c r="J71" s="7">
        <v>21</v>
      </c>
      <c r="K71" s="7">
        <v>2150</v>
      </c>
      <c r="L71" s="15">
        <v>38610</v>
      </c>
      <c r="M71" s="19" t="s">
        <v>36</v>
      </c>
      <c r="N71" s="7" t="s">
        <v>117</v>
      </c>
      <c r="O71" s="7">
        <v>1</v>
      </c>
      <c r="P71" s="9">
        <v>88</v>
      </c>
      <c r="Q71" s="7" t="s">
        <v>27</v>
      </c>
      <c r="R71" s="7" t="s">
        <v>87</v>
      </c>
      <c r="S71" s="7">
        <v>45</v>
      </c>
      <c r="T71" s="7">
        <v>43</v>
      </c>
      <c r="U71" s="7">
        <v>76</v>
      </c>
      <c r="V71" s="7">
        <v>4</v>
      </c>
      <c r="W71" s="7">
        <v>6</v>
      </c>
      <c r="X71" s="7">
        <v>0</v>
      </c>
      <c r="Y71" s="7">
        <f t="shared" si="12"/>
        <v>86</v>
      </c>
      <c r="Z71" s="7">
        <f t="shared" si="13"/>
        <v>86</v>
      </c>
      <c r="AA71" s="31">
        <f t="shared" si="14"/>
        <v>59</v>
      </c>
      <c r="AB71" s="12">
        <f t="shared" si="15"/>
        <v>88.372093023255815</v>
      </c>
      <c r="AC71" s="12">
        <f t="shared" si="16"/>
        <v>88.372093023255815</v>
      </c>
      <c r="AD71" s="12">
        <f t="shared" si="17"/>
        <v>86.36363636363636</v>
      </c>
      <c r="AE71" s="21">
        <v>38632</v>
      </c>
      <c r="AF71" s="21">
        <v>38632</v>
      </c>
      <c r="AG71" s="7">
        <v>2005</v>
      </c>
      <c r="AH71" s="13">
        <v>49.19178082191781</v>
      </c>
      <c r="AI71" s="21">
        <v>40457</v>
      </c>
      <c r="AJ71" s="21">
        <v>40457</v>
      </c>
      <c r="AK71" s="7">
        <v>2010</v>
      </c>
      <c r="AL71" s="13">
        <v>54.19178082191781</v>
      </c>
      <c r="AM71" s="14">
        <f t="shared" si="18"/>
        <v>5</v>
      </c>
      <c r="AN71" s="10">
        <f t="shared" si="11"/>
        <v>5</v>
      </c>
      <c r="AO71" s="30" t="s">
        <v>58</v>
      </c>
    </row>
    <row r="72" spans="1:41" ht="14" x14ac:dyDescent="0.3">
      <c r="A72" s="27" t="s">
        <v>54</v>
      </c>
      <c r="B72" s="28" t="s">
        <v>133</v>
      </c>
      <c r="C72" s="29" t="s">
        <v>21</v>
      </c>
      <c r="D72" s="7" t="s">
        <v>23</v>
      </c>
      <c r="E72" s="5">
        <v>1963</v>
      </c>
      <c r="F72" s="7" t="s">
        <v>29</v>
      </c>
      <c r="G72" s="7" t="s">
        <v>30</v>
      </c>
      <c r="H72" s="7" t="s">
        <v>83</v>
      </c>
      <c r="I72" s="5">
        <v>4</v>
      </c>
      <c r="J72" s="7">
        <v>76</v>
      </c>
      <c r="K72" s="7">
        <v>7778</v>
      </c>
      <c r="L72" s="15">
        <v>39471</v>
      </c>
      <c r="M72" s="19" t="s">
        <v>36</v>
      </c>
      <c r="N72" s="7" t="s">
        <v>25</v>
      </c>
      <c r="O72" s="7">
        <v>1</v>
      </c>
      <c r="P72" s="9">
        <v>88</v>
      </c>
      <c r="Q72" s="7" t="s">
        <v>27</v>
      </c>
      <c r="R72" s="7" t="s">
        <v>87</v>
      </c>
      <c r="S72" s="7">
        <v>45</v>
      </c>
      <c r="T72" s="7">
        <v>43</v>
      </c>
      <c r="U72" s="7">
        <v>79</v>
      </c>
      <c r="V72" s="7">
        <v>7</v>
      </c>
      <c r="W72" s="7">
        <v>0</v>
      </c>
      <c r="X72" s="7">
        <v>0</v>
      </c>
      <c r="Y72" s="7">
        <f t="shared" si="12"/>
        <v>86</v>
      </c>
      <c r="Z72" s="7">
        <f t="shared" si="13"/>
        <v>86</v>
      </c>
      <c r="AA72" s="31">
        <f t="shared" si="14"/>
        <v>59</v>
      </c>
      <c r="AB72" s="12">
        <f t="shared" si="15"/>
        <v>91.860465116279073</v>
      </c>
      <c r="AC72" s="12">
        <f t="shared" si="16"/>
        <v>91.860465116279073</v>
      </c>
      <c r="AD72" s="12">
        <f t="shared" si="17"/>
        <v>89.772727272727266</v>
      </c>
      <c r="AE72" s="21">
        <v>39471</v>
      </c>
      <c r="AF72" s="21">
        <v>39471</v>
      </c>
      <c r="AG72" s="7">
        <v>2008</v>
      </c>
      <c r="AH72" s="13">
        <v>44.698630136986303</v>
      </c>
      <c r="AI72" s="21">
        <v>41297</v>
      </c>
      <c r="AJ72" s="21">
        <v>41256</v>
      </c>
      <c r="AK72" s="7">
        <v>2012</v>
      </c>
      <c r="AL72" s="13">
        <v>49.589041095890408</v>
      </c>
      <c r="AM72" s="14">
        <f t="shared" si="18"/>
        <v>4.8904109589041092</v>
      </c>
      <c r="AN72" s="31">
        <f t="shared" si="11"/>
        <v>5.0027397260273974</v>
      </c>
      <c r="AO72" s="30" t="s">
        <v>58</v>
      </c>
    </row>
    <row r="73" spans="1:41" ht="14" x14ac:dyDescent="0.3">
      <c r="A73" s="27" t="s">
        <v>54</v>
      </c>
      <c r="B73" s="28" t="s">
        <v>134</v>
      </c>
      <c r="C73" s="29"/>
      <c r="D73" s="7" t="s">
        <v>23</v>
      </c>
      <c r="E73" s="5">
        <v>1963</v>
      </c>
      <c r="F73" s="7" t="s">
        <v>29</v>
      </c>
      <c r="G73" s="7" t="s">
        <v>33</v>
      </c>
      <c r="H73" s="7" t="s">
        <v>83</v>
      </c>
      <c r="I73" s="5">
        <v>4</v>
      </c>
      <c r="J73" s="7">
        <v>76</v>
      </c>
      <c r="K73" s="7">
        <v>7778</v>
      </c>
      <c r="L73" s="15">
        <v>39471</v>
      </c>
      <c r="M73" s="19" t="s">
        <v>36</v>
      </c>
      <c r="N73" s="7" t="s">
        <v>25</v>
      </c>
      <c r="O73" s="7">
        <v>1</v>
      </c>
      <c r="P73" s="9">
        <v>88</v>
      </c>
      <c r="Q73" s="7" t="s">
        <v>27</v>
      </c>
      <c r="R73" s="7" t="s">
        <v>87</v>
      </c>
      <c r="S73" s="7">
        <v>45</v>
      </c>
      <c r="T73" s="7">
        <v>43</v>
      </c>
      <c r="U73" s="7">
        <v>76</v>
      </c>
      <c r="V73" s="7">
        <v>6</v>
      </c>
      <c r="W73" s="7">
        <v>4</v>
      </c>
      <c r="X73" s="7">
        <v>0</v>
      </c>
      <c r="Y73" s="7">
        <f t="shared" si="12"/>
        <v>86</v>
      </c>
      <c r="Z73" s="7">
        <f t="shared" si="13"/>
        <v>86</v>
      </c>
      <c r="AA73" s="31">
        <f t="shared" si="14"/>
        <v>59</v>
      </c>
      <c r="AB73" s="12">
        <f t="shared" si="15"/>
        <v>88.372093023255815</v>
      </c>
      <c r="AC73" s="12">
        <f t="shared" si="16"/>
        <v>88.372093023255815</v>
      </c>
      <c r="AD73" s="12">
        <f t="shared" si="17"/>
        <v>86.36363636363636</v>
      </c>
      <c r="AE73" s="21">
        <v>39471</v>
      </c>
      <c r="AF73" s="21">
        <v>39471</v>
      </c>
      <c r="AG73" s="7">
        <v>2008</v>
      </c>
      <c r="AH73" s="13">
        <v>44.298630136986304</v>
      </c>
      <c r="AI73" s="21">
        <v>41297</v>
      </c>
      <c r="AJ73" s="21">
        <v>40534</v>
      </c>
      <c r="AK73" s="7">
        <v>2010</v>
      </c>
      <c r="AL73" s="13">
        <v>47.210958904109589</v>
      </c>
      <c r="AM73" s="14">
        <f t="shared" si="18"/>
        <v>2.9123287671232876</v>
      </c>
      <c r="AN73" s="31">
        <f t="shared" si="11"/>
        <v>5.0027397260273974</v>
      </c>
      <c r="AO73" s="30" t="s">
        <v>61</v>
      </c>
    </row>
    <row r="74" spans="1:41" ht="14" x14ac:dyDescent="0.3">
      <c r="A74" s="27" t="s">
        <v>54</v>
      </c>
      <c r="B74" s="28" t="s">
        <v>135</v>
      </c>
      <c r="C74" s="29"/>
      <c r="D74" s="7" t="s">
        <v>23</v>
      </c>
      <c r="E74" s="5">
        <v>1965</v>
      </c>
      <c r="F74" s="7" t="s">
        <v>33</v>
      </c>
      <c r="G74" s="7" t="s">
        <v>33</v>
      </c>
      <c r="H74" s="7" t="s">
        <v>83</v>
      </c>
      <c r="I74" s="5">
        <v>4</v>
      </c>
      <c r="J74" s="7">
        <v>76</v>
      </c>
      <c r="K74" s="7">
        <v>7778</v>
      </c>
      <c r="L74" s="15">
        <v>39471</v>
      </c>
      <c r="M74" s="19" t="s">
        <v>36</v>
      </c>
      <c r="N74" s="7" t="s">
        <v>27</v>
      </c>
      <c r="O74" s="7">
        <v>1</v>
      </c>
      <c r="P74" s="9">
        <v>88</v>
      </c>
      <c r="Q74" s="7" t="s">
        <v>27</v>
      </c>
      <c r="R74" s="7" t="s">
        <v>87</v>
      </c>
      <c r="S74" s="7">
        <v>45</v>
      </c>
      <c r="T74" s="7">
        <v>43</v>
      </c>
      <c r="U74" s="7">
        <v>70</v>
      </c>
      <c r="V74" s="7">
        <v>9</v>
      </c>
      <c r="W74" s="7">
        <v>6</v>
      </c>
      <c r="X74" s="7">
        <v>1</v>
      </c>
      <c r="Y74" s="7">
        <f t="shared" si="12"/>
        <v>86</v>
      </c>
      <c r="Z74" s="7">
        <f t="shared" si="13"/>
        <v>86</v>
      </c>
      <c r="AA74" s="31">
        <f t="shared" si="14"/>
        <v>59</v>
      </c>
      <c r="AB74" s="12">
        <f t="shared" si="15"/>
        <v>81.395348837209298</v>
      </c>
      <c r="AC74" s="12">
        <f t="shared" si="16"/>
        <v>81.395348837209298</v>
      </c>
      <c r="AD74" s="12">
        <f t="shared" si="17"/>
        <v>79.545454545454547</v>
      </c>
      <c r="AE74" s="21">
        <v>39471</v>
      </c>
      <c r="AF74" s="21">
        <v>39471</v>
      </c>
      <c r="AG74" s="7">
        <v>2008</v>
      </c>
      <c r="AH74" s="13">
        <v>42.482191780821921</v>
      </c>
      <c r="AI74" s="21">
        <v>41297</v>
      </c>
      <c r="AJ74" s="21">
        <v>41256</v>
      </c>
      <c r="AK74" s="7">
        <v>2012</v>
      </c>
      <c r="AL74" s="13">
        <v>47.372602739726027</v>
      </c>
      <c r="AM74" s="14">
        <f t="shared" si="18"/>
        <v>4.8904109589041092</v>
      </c>
      <c r="AN74" s="31">
        <f t="shared" si="11"/>
        <v>5.0027397260273974</v>
      </c>
      <c r="AO74" s="30" t="s">
        <v>61</v>
      </c>
    </row>
    <row r="75" spans="1:41" ht="14" x14ac:dyDescent="0.3">
      <c r="A75" s="27" t="s">
        <v>54</v>
      </c>
      <c r="B75" s="28" t="s">
        <v>136</v>
      </c>
      <c r="C75" s="29"/>
      <c r="D75" s="7" t="s">
        <v>23</v>
      </c>
      <c r="E75" s="5" t="s">
        <v>35</v>
      </c>
      <c r="F75" s="7" t="s">
        <v>29</v>
      </c>
      <c r="G75" s="7" t="s">
        <v>32</v>
      </c>
      <c r="H75" s="7" t="s">
        <v>31</v>
      </c>
      <c r="I75" s="5">
        <v>4</v>
      </c>
      <c r="J75" s="7">
        <v>78</v>
      </c>
      <c r="K75" s="7">
        <v>7880</v>
      </c>
      <c r="L75" s="15">
        <v>39505</v>
      </c>
      <c r="M75" s="19" t="s">
        <v>36</v>
      </c>
      <c r="N75" s="7" t="s">
        <v>27</v>
      </c>
      <c r="O75" s="7">
        <v>1</v>
      </c>
      <c r="P75" s="9">
        <v>88</v>
      </c>
      <c r="Q75" s="7" t="s">
        <v>27</v>
      </c>
      <c r="R75" s="7" t="s">
        <v>87</v>
      </c>
      <c r="S75" s="7">
        <v>45</v>
      </c>
      <c r="T75" s="7">
        <v>43</v>
      </c>
      <c r="U75" s="7">
        <v>74</v>
      </c>
      <c r="V75" s="7">
        <v>7</v>
      </c>
      <c r="W75" s="7">
        <v>5</v>
      </c>
      <c r="X75" s="7">
        <v>1</v>
      </c>
      <c r="Y75" s="7">
        <f t="shared" si="12"/>
        <v>87</v>
      </c>
      <c r="Z75" s="7">
        <f t="shared" si="13"/>
        <v>87</v>
      </c>
      <c r="AA75" s="31">
        <f t="shared" si="14"/>
        <v>59</v>
      </c>
      <c r="AB75" s="12">
        <f t="shared" si="15"/>
        <v>85.057471264367805</v>
      </c>
      <c r="AC75" s="12">
        <f t="shared" si="16"/>
        <v>85.057471264367805</v>
      </c>
      <c r="AD75" s="12">
        <f t="shared" si="17"/>
        <v>84.090909090909093</v>
      </c>
      <c r="AE75" s="21">
        <v>39505</v>
      </c>
      <c r="AF75" s="21">
        <v>39505</v>
      </c>
      <c r="AG75" s="7">
        <v>2008</v>
      </c>
      <c r="AH75" s="13" t="s">
        <v>35</v>
      </c>
      <c r="AI75" s="21" t="s">
        <v>137</v>
      </c>
      <c r="AJ75" s="21">
        <v>40371</v>
      </c>
      <c r="AK75" s="7">
        <v>2010</v>
      </c>
      <c r="AL75" s="13" t="s">
        <v>35</v>
      </c>
      <c r="AM75" s="14">
        <f t="shared" si="18"/>
        <v>2.3726027397260272</v>
      </c>
      <c r="AN75" s="31" t="e">
        <f t="shared" si="11"/>
        <v>#VALUE!</v>
      </c>
      <c r="AO75" s="30" t="s">
        <v>58</v>
      </c>
    </row>
    <row r="76" spans="1:41" ht="14" x14ac:dyDescent="0.3">
      <c r="A76" s="27" t="s">
        <v>54</v>
      </c>
      <c r="B76" s="28" t="s">
        <v>138</v>
      </c>
      <c r="C76" s="29" t="s">
        <v>22</v>
      </c>
      <c r="D76" s="7" t="s">
        <v>23</v>
      </c>
      <c r="E76" s="5">
        <v>1959</v>
      </c>
      <c r="F76" s="7" t="s">
        <v>29</v>
      </c>
      <c r="G76" s="7" t="s">
        <v>32</v>
      </c>
      <c r="H76" s="7" t="s">
        <v>31</v>
      </c>
      <c r="I76" s="5">
        <v>4</v>
      </c>
      <c r="J76" s="7">
        <v>78</v>
      </c>
      <c r="K76" s="7">
        <v>7880</v>
      </c>
      <c r="L76" s="15">
        <v>39505</v>
      </c>
      <c r="M76" s="19" t="s">
        <v>36</v>
      </c>
      <c r="N76" s="7" t="s">
        <v>27</v>
      </c>
      <c r="O76" s="7">
        <v>1</v>
      </c>
      <c r="P76" s="9">
        <v>88</v>
      </c>
      <c r="Q76" s="7" t="s">
        <v>27</v>
      </c>
      <c r="R76" s="7" t="s">
        <v>87</v>
      </c>
      <c r="S76" s="7">
        <v>45</v>
      </c>
      <c r="T76" s="7">
        <v>43</v>
      </c>
      <c r="U76" s="7">
        <v>74</v>
      </c>
      <c r="V76" s="7">
        <v>8</v>
      </c>
      <c r="W76" s="7">
        <v>5</v>
      </c>
      <c r="X76" s="7">
        <v>0</v>
      </c>
      <c r="Y76" s="7">
        <f t="shared" si="12"/>
        <v>87</v>
      </c>
      <c r="Z76" s="7">
        <f t="shared" si="13"/>
        <v>87</v>
      </c>
      <c r="AA76" s="31">
        <f t="shared" si="14"/>
        <v>59</v>
      </c>
      <c r="AB76" s="12">
        <f t="shared" si="15"/>
        <v>85.057471264367805</v>
      </c>
      <c r="AC76" s="12">
        <f t="shared" si="16"/>
        <v>85.057471264367805</v>
      </c>
      <c r="AD76" s="12">
        <f t="shared" si="17"/>
        <v>84.090909090909093</v>
      </c>
      <c r="AE76" s="21">
        <v>39505</v>
      </c>
      <c r="AF76" s="21">
        <v>39505</v>
      </c>
      <c r="AG76" s="7">
        <v>2008</v>
      </c>
      <c r="AH76" s="13">
        <v>48.69315068493151</v>
      </c>
      <c r="AI76" s="21">
        <v>41331</v>
      </c>
      <c r="AJ76" s="21">
        <v>41416</v>
      </c>
      <c r="AK76" s="7">
        <v>2013</v>
      </c>
      <c r="AL76" s="13">
        <v>53.92876712328767</v>
      </c>
      <c r="AM76" s="14">
        <f t="shared" si="18"/>
        <v>5.2356164383561641</v>
      </c>
      <c r="AN76" s="31">
        <f t="shared" si="11"/>
        <v>5.0027397260273974</v>
      </c>
      <c r="AO76" s="30" t="s">
        <v>61</v>
      </c>
    </row>
    <row r="77" spans="1:41" ht="14" x14ac:dyDescent="0.3">
      <c r="A77" s="27" t="s">
        <v>54</v>
      </c>
      <c r="B77" s="28" t="s">
        <v>139</v>
      </c>
      <c r="C77" s="29"/>
      <c r="D77" s="7" t="s">
        <v>24</v>
      </c>
      <c r="E77" s="5">
        <v>1958</v>
      </c>
      <c r="F77" s="7" t="s">
        <v>34</v>
      </c>
      <c r="G77" s="7" t="s">
        <v>34</v>
      </c>
      <c r="H77" s="7" t="s">
        <v>83</v>
      </c>
      <c r="I77" s="5">
        <v>5</v>
      </c>
      <c r="J77" s="7">
        <v>9</v>
      </c>
      <c r="K77" s="7">
        <v>566</v>
      </c>
      <c r="L77" s="15">
        <v>40206</v>
      </c>
      <c r="M77" s="7" t="s">
        <v>36</v>
      </c>
      <c r="N77" s="7" t="s">
        <v>27</v>
      </c>
      <c r="O77" s="7">
        <v>1</v>
      </c>
      <c r="P77" s="7">
        <v>88</v>
      </c>
      <c r="Q77" s="7" t="s">
        <v>57</v>
      </c>
      <c r="R77" s="7" t="s">
        <v>140</v>
      </c>
      <c r="S77" s="7">
        <v>48</v>
      </c>
      <c r="T77" s="7">
        <v>40</v>
      </c>
      <c r="U77" s="7">
        <v>74</v>
      </c>
      <c r="V77" s="7">
        <v>4</v>
      </c>
      <c r="W77" s="7">
        <v>6</v>
      </c>
      <c r="X77" s="7">
        <v>0</v>
      </c>
      <c r="Y77" s="7">
        <f t="shared" si="12"/>
        <v>84</v>
      </c>
      <c r="Z77" s="7">
        <f t="shared" si="13"/>
        <v>84</v>
      </c>
      <c r="AA77" s="31">
        <f t="shared" si="14"/>
        <v>59</v>
      </c>
      <c r="AB77" s="12">
        <f t="shared" si="15"/>
        <v>88.095238095238088</v>
      </c>
      <c r="AC77" s="12">
        <f t="shared" si="16"/>
        <v>88.095238095238088</v>
      </c>
      <c r="AD77" s="12">
        <f t="shared" si="17"/>
        <v>84.090909090909093</v>
      </c>
      <c r="AE77" s="21">
        <v>40206</v>
      </c>
      <c r="AF77" s="21">
        <v>40206</v>
      </c>
      <c r="AG77" s="7">
        <v>2010</v>
      </c>
      <c r="AH77" s="13">
        <v>51.246575342465754</v>
      </c>
      <c r="AI77" s="21">
        <v>42031</v>
      </c>
      <c r="AJ77" s="21">
        <v>41091</v>
      </c>
      <c r="AK77" s="7">
        <v>2012</v>
      </c>
      <c r="AL77" s="13">
        <v>53.671232876712331</v>
      </c>
      <c r="AM77" s="14">
        <f t="shared" si="18"/>
        <v>2.4246575342465753</v>
      </c>
      <c r="AN77" s="31">
        <f t="shared" si="11"/>
        <v>5</v>
      </c>
      <c r="AO77" s="30" t="s">
        <v>61</v>
      </c>
    </row>
    <row r="78" spans="1:41" ht="14" x14ac:dyDescent="0.3">
      <c r="A78" s="27" t="s">
        <v>54</v>
      </c>
      <c r="B78" s="28" t="s">
        <v>141</v>
      </c>
      <c r="C78" s="29"/>
      <c r="D78" s="7" t="s">
        <v>24</v>
      </c>
      <c r="E78" s="5" t="s">
        <v>35</v>
      </c>
      <c r="F78" s="7" t="s">
        <v>34</v>
      </c>
      <c r="G78" s="7" t="s">
        <v>34</v>
      </c>
      <c r="H78" s="7" t="s">
        <v>31</v>
      </c>
      <c r="I78" s="5">
        <v>5</v>
      </c>
      <c r="J78" s="7">
        <v>22</v>
      </c>
      <c r="K78" s="7">
        <v>1841</v>
      </c>
      <c r="L78" s="15">
        <v>40326</v>
      </c>
      <c r="M78" s="7" t="s">
        <v>36</v>
      </c>
      <c r="N78" s="7" t="s">
        <v>142</v>
      </c>
      <c r="O78" s="7">
        <v>2</v>
      </c>
      <c r="P78" s="7">
        <v>88</v>
      </c>
      <c r="Q78" s="7" t="s">
        <v>57</v>
      </c>
      <c r="R78" s="7" t="s">
        <v>140</v>
      </c>
      <c r="S78" s="7">
        <v>48</v>
      </c>
      <c r="T78" s="7">
        <v>40</v>
      </c>
      <c r="U78" s="7">
        <v>77</v>
      </c>
      <c r="V78" s="7">
        <v>6</v>
      </c>
      <c r="W78" s="7">
        <v>1</v>
      </c>
      <c r="X78" s="7">
        <v>1</v>
      </c>
      <c r="Y78" s="7">
        <f t="shared" si="12"/>
        <v>85</v>
      </c>
      <c r="Z78" s="7">
        <f t="shared" si="13"/>
        <v>85</v>
      </c>
      <c r="AA78" s="31">
        <f t="shared" si="14"/>
        <v>59</v>
      </c>
      <c r="AB78" s="12">
        <f t="shared" si="15"/>
        <v>90.588235294117652</v>
      </c>
      <c r="AC78" s="12">
        <f t="shared" si="16"/>
        <v>90.588235294117652</v>
      </c>
      <c r="AD78" s="12">
        <f t="shared" si="17"/>
        <v>87.5</v>
      </c>
      <c r="AE78" s="21">
        <v>40457</v>
      </c>
      <c r="AF78" s="21">
        <v>40457</v>
      </c>
      <c r="AG78" s="7">
        <v>2010</v>
      </c>
      <c r="AH78" s="13" t="s">
        <v>35</v>
      </c>
      <c r="AI78" s="21">
        <v>42282</v>
      </c>
      <c r="AJ78" s="21">
        <v>40731</v>
      </c>
      <c r="AK78" s="7">
        <v>2011</v>
      </c>
      <c r="AL78" s="13" t="s">
        <v>35</v>
      </c>
      <c r="AM78" s="14">
        <f t="shared" si="18"/>
        <v>0.75068493150684934</v>
      </c>
      <c r="AN78" s="31">
        <f t="shared" si="11"/>
        <v>5</v>
      </c>
      <c r="AO78" s="30" t="s">
        <v>61</v>
      </c>
    </row>
    <row r="79" spans="1:41" ht="14" x14ac:dyDescent="0.3">
      <c r="A79" s="27" t="s">
        <v>54</v>
      </c>
      <c r="B79" s="28" t="s">
        <v>143</v>
      </c>
      <c r="C79" s="29" t="s">
        <v>21</v>
      </c>
      <c r="D79" s="7" t="s">
        <v>23</v>
      </c>
      <c r="E79" s="5">
        <v>1956</v>
      </c>
      <c r="F79" s="7" t="s">
        <v>29</v>
      </c>
      <c r="G79" s="7" t="s">
        <v>30</v>
      </c>
      <c r="H79" s="7" t="s">
        <v>31</v>
      </c>
      <c r="I79" s="5">
        <v>5</v>
      </c>
      <c r="J79" s="7">
        <v>22</v>
      </c>
      <c r="K79" s="7">
        <v>1841</v>
      </c>
      <c r="L79" s="15">
        <v>40326</v>
      </c>
      <c r="M79" s="7" t="s">
        <v>36</v>
      </c>
      <c r="N79" s="7" t="s">
        <v>142</v>
      </c>
      <c r="O79" s="7">
        <v>2</v>
      </c>
      <c r="P79" s="7">
        <v>88</v>
      </c>
      <c r="Q79" s="7" t="s">
        <v>57</v>
      </c>
      <c r="R79" s="7" t="s">
        <v>140</v>
      </c>
      <c r="S79" s="7">
        <v>48</v>
      </c>
      <c r="T79" s="7">
        <v>40</v>
      </c>
      <c r="U79" s="7">
        <v>83</v>
      </c>
      <c r="V79" s="7">
        <v>1</v>
      </c>
      <c r="W79" s="7">
        <v>1</v>
      </c>
      <c r="X79" s="7">
        <v>0</v>
      </c>
      <c r="Y79" s="7">
        <f t="shared" si="12"/>
        <v>85</v>
      </c>
      <c r="Z79" s="7">
        <f t="shared" si="13"/>
        <v>85</v>
      </c>
      <c r="AA79" s="31">
        <f t="shared" si="14"/>
        <v>59</v>
      </c>
      <c r="AB79" s="12">
        <f t="shared" si="15"/>
        <v>97.647058823529406</v>
      </c>
      <c r="AC79" s="12">
        <f t="shared" si="16"/>
        <v>97.647058823529406</v>
      </c>
      <c r="AD79" s="12">
        <f t="shared" si="17"/>
        <v>94.318181818181827</v>
      </c>
      <c r="AE79" s="21">
        <v>40457</v>
      </c>
      <c r="AF79" s="21">
        <v>40457</v>
      </c>
      <c r="AG79" s="7">
        <v>2010</v>
      </c>
      <c r="AH79" s="13">
        <v>54.273972602739725</v>
      </c>
      <c r="AI79" s="21">
        <v>42282</v>
      </c>
      <c r="AJ79" s="21">
        <v>42257</v>
      </c>
      <c r="AK79" s="7">
        <v>2015</v>
      </c>
      <c r="AL79" s="13">
        <v>59.205479452054796</v>
      </c>
      <c r="AM79" s="14">
        <f t="shared" si="18"/>
        <v>4.9315068493150687</v>
      </c>
      <c r="AN79" s="31">
        <f t="shared" si="11"/>
        <v>5</v>
      </c>
      <c r="AO79" s="30" t="s">
        <v>58</v>
      </c>
    </row>
    <row r="80" spans="1:41" ht="14" x14ac:dyDescent="0.3">
      <c r="A80" s="27" t="s">
        <v>54</v>
      </c>
      <c r="B80" s="28" t="s">
        <v>144</v>
      </c>
      <c r="C80" s="29"/>
      <c r="D80" s="7" t="s">
        <v>24</v>
      </c>
      <c r="E80" s="5">
        <v>1958</v>
      </c>
      <c r="F80" s="7" t="s">
        <v>33</v>
      </c>
      <c r="G80" s="7" t="s">
        <v>33</v>
      </c>
      <c r="H80" s="7" t="s">
        <v>31</v>
      </c>
      <c r="I80" s="5">
        <v>5</v>
      </c>
      <c r="J80" s="7">
        <v>22</v>
      </c>
      <c r="K80" s="7">
        <v>1841</v>
      </c>
      <c r="L80" s="15">
        <v>40326</v>
      </c>
      <c r="M80" s="7" t="s">
        <v>36</v>
      </c>
      <c r="N80" s="7" t="s">
        <v>142</v>
      </c>
      <c r="O80" s="7">
        <v>2</v>
      </c>
      <c r="P80" s="7">
        <v>88</v>
      </c>
      <c r="Q80" s="7" t="s">
        <v>57</v>
      </c>
      <c r="R80" s="7" t="s">
        <v>140</v>
      </c>
      <c r="S80" s="7">
        <v>48</v>
      </c>
      <c r="T80" s="7">
        <v>40</v>
      </c>
      <c r="U80" s="7">
        <v>81</v>
      </c>
      <c r="V80" s="7">
        <v>2</v>
      </c>
      <c r="W80" s="7">
        <v>2</v>
      </c>
      <c r="X80" s="7">
        <v>0</v>
      </c>
      <c r="Y80" s="7">
        <f t="shared" si="12"/>
        <v>85</v>
      </c>
      <c r="Z80" s="7">
        <f t="shared" si="13"/>
        <v>85</v>
      </c>
      <c r="AA80" s="31">
        <f t="shared" si="14"/>
        <v>59</v>
      </c>
      <c r="AB80" s="12">
        <f t="shared" si="15"/>
        <v>95.294117647058812</v>
      </c>
      <c r="AC80" s="12">
        <f t="shared" si="16"/>
        <v>95.294117647058812</v>
      </c>
      <c r="AD80" s="12">
        <f t="shared" si="17"/>
        <v>92.045454545454547</v>
      </c>
      <c r="AE80" s="21">
        <v>40457</v>
      </c>
      <c r="AF80" s="21">
        <v>40457</v>
      </c>
      <c r="AG80" s="7">
        <v>2010</v>
      </c>
      <c r="AH80" s="13">
        <v>52.298630136986304</v>
      </c>
      <c r="AI80" s="21">
        <v>42282</v>
      </c>
      <c r="AJ80" s="21">
        <v>42257</v>
      </c>
      <c r="AK80" s="7">
        <v>2015</v>
      </c>
      <c r="AL80" s="13">
        <v>57.230136986301368</v>
      </c>
      <c r="AM80" s="14">
        <f t="shared" si="18"/>
        <v>4.9315068493150687</v>
      </c>
      <c r="AN80" s="31">
        <f t="shared" si="11"/>
        <v>5</v>
      </c>
      <c r="AO80" s="30" t="s">
        <v>58</v>
      </c>
    </row>
    <row r="81" spans="1:41" ht="14" x14ac:dyDescent="0.3">
      <c r="A81" s="27" t="s">
        <v>54</v>
      </c>
      <c r="B81" s="28" t="s">
        <v>145</v>
      </c>
      <c r="C81" s="29"/>
      <c r="D81" s="7" t="s">
        <v>23</v>
      </c>
      <c r="E81" s="5">
        <v>1946</v>
      </c>
      <c r="F81" s="7" t="s">
        <v>37</v>
      </c>
      <c r="G81" s="7" t="s">
        <v>33</v>
      </c>
      <c r="H81" s="7" t="s">
        <v>31</v>
      </c>
      <c r="I81" s="5">
        <v>5</v>
      </c>
      <c r="J81" s="7">
        <v>22</v>
      </c>
      <c r="K81" s="7">
        <v>1841</v>
      </c>
      <c r="L81" s="15">
        <v>40326</v>
      </c>
      <c r="M81" s="7" t="s">
        <v>36</v>
      </c>
      <c r="N81" s="7" t="s">
        <v>142</v>
      </c>
      <c r="O81" s="7">
        <v>2</v>
      </c>
      <c r="P81" s="7">
        <v>88</v>
      </c>
      <c r="Q81" s="7" t="s">
        <v>57</v>
      </c>
      <c r="R81" s="7" t="s">
        <v>140</v>
      </c>
      <c r="S81" s="7">
        <v>48</v>
      </c>
      <c r="T81" s="7">
        <v>40</v>
      </c>
      <c r="U81" s="7">
        <v>83</v>
      </c>
      <c r="V81" s="7">
        <v>1</v>
      </c>
      <c r="W81" s="7">
        <v>1</v>
      </c>
      <c r="X81" s="7">
        <v>0</v>
      </c>
      <c r="Y81" s="7">
        <f t="shared" si="12"/>
        <v>85</v>
      </c>
      <c r="Z81" s="7">
        <f t="shared" si="13"/>
        <v>85</v>
      </c>
      <c r="AA81" s="31">
        <f t="shared" si="14"/>
        <v>59</v>
      </c>
      <c r="AB81" s="12">
        <f t="shared" si="15"/>
        <v>97.647058823529406</v>
      </c>
      <c r="AC81" s="12">
        <f t="shared" si="16"/>
        <v>97.647058823529406</v>
      </c>
      <c r="AD81" s="12">
        <f t="shared" si="17"/>
        <v>94.318181818181827</v>
      </c>
      <c r="AE81" s="21">
        <v>40326</v>
      </c>
      <c r="AF81" s="21">
        <v>40326</v>
      </c>
      <c r="AG81" s="7">
        <v>2010</v>
      </c>
      <c r="AH81" s="13">
        <v>64.120547945205473</v>
      </c>
      <c r="AI81" s="21">
        <v>42151</v>
      </c>
      <c r="AJ81" s="21">
        <v>41759</v>
      </c>
      <c r="AK81" s="7">
        <v>2014</v>
      </c>
      <c r="AL81" s="13">
        <v>68.046575342465758</v>
      </c>
      <c r="AM81" s="14">
        <f t="shared" si="18"/>
        <v>3.9260273972602739</v>
      </c>
      <c r="AN81" s="31">
        <f t="shared" si="11"/>
        <v>5</v>
      </c>
      <c r="AO81" s="30" t="s">
        <v>58</v>
      </c>
    </row>
    <row r="82" spans="1:41" ht="14" x14ac:dyDescent="0.3">
      <c r="A82" s="27" t="s">
        <v>54</v>
      </c>
      <c r="B82" s="28" t="s">
        <v>146</v>
      </c>
      <c r="C82" s="29" t="s">
        <v>22</v>
      </c>
      <c r="D82" s="7" t="s">
        <v>24</v>
      </c>
      <c r="E82" s="5">
        <v>1956</v>
      </c>
      <c r="F82" s="7" t="s">
        <v>34</v>
      </c>
      <c r="G82" s="7" t="s">
        <v>32</v>
      </c>
      <c r="H82" s="7" t="s">
        <v>31</v>
      </c>
      <c r="I82" s="5">
        <v>5</v>
      </c>
      <c r="J82" s="7">
        <v>22</v>
      </c>
      <c r="K82" s="7">
        <v>1841</v>
      </c>
      <c r="L82" s="15">
        <v>40326</v>
      </c>
      <c r="M82" s="7" t="s">
        <v>36</v>
      </c>
      <c r="N82" s="7" t="s">
        <v>142</v>
      </c>
      <c r="O82" s="7">
        <v>2</v>
      </c>
      <c r="P82" s="7">
        <v>88</v>
      </c>
      <c r="Q82" s="7" t="s">
        <v>57</v>
      </c>
      <c r="R82" s="7" t="s">
        <v>140</v>
      </c>
      <c r="S82" s="7">
        <v>48</v>
      </c>
      <c r="T82" s="7">
        <v>40</v>
      </c>
      <c r="U82" s="7">
        <v>81</v>
      </c>
      <c r="V82" s="7">
        <v>2</v>
      </c>
      <c r="W82" s="7">
        <v>2</v>
      </c>
      <c r="X82" s="7">
        <v>0</v>
      </c>
      <c r="Y82" s="7">
        <f t="shared" si="12"/>
        <v>85</v>
      </c>
      <c r="Z82" s="7">
        <f t="shared" si="13"/>
        <v>85</v>
      </c>
      <c r="AA82" s="31">
        <f t="shared" si="14"/>
        <v>59</v>
      </c>
      <c r="AB82" s="12">
        <f t="shared" si="15"/>
        <v>95.294117647058812</v>
      </c>
      <c r="AC82" s="12">
        <f t="shared" si="16"/>
        <v>95.294117647058812</v>
      </c>
      <c r="AD82" s="12">
        <f t="shared" si="17"/>
        <v>92.045454545454547</v>
      </c>
      <c r="AE82" s="21">
        <v>40457</v>
      </c>
      <c r="AF82" s="21">
        <v>40457</v>
      </c>
      <c r="AG82" s="7">
        <v>2010</v>
      </c>
      <c r="AH82" s="13">
        <v>53.87945205479452</v>
      </c>
      <c r="AI82" s="21">
        <v>42282</v>
      </c>
      <c r="AJ82" s="21">
        <v>42277</v>
      </c>
      <c r="AK82" s="7">
        <v>2015</v>
      </c>
      <c r="AL82" s="13">
        <v>58.865753424657534</v>
      </c>
      <c r="AM82" s="14">
        <f t="shared" si="18"/>
        <v>4.9863013698630141</v>
      </c>
      <c r="AN82" s="31">
        <f t="shared" si="11"/>
        <v>5</v>
      </c>
      <c r="AO82" s="30" t="s">
        <v>58</v>
      </c>
    </row>
    <row r="83" spans="1:41" ht="14" x14ac:dyDescent="0.3">
      <c r="A83" s="27" t="s">
        <v>54</v>
      </c>
      <c r="B83" s="28" t="s">
        <v>147</v>
      </c>
      <c r="C83" s="29"/>
      <c r="D83" s="7" t="s">
        <v>23</v>
      </c>
      <c r="E83" s="5">
        <v>1964</v>
      </c>
      <c r="F83" s="7" t="s">
        <v>34</v>
      </c>
      <c r="G83" s="7" t="s">
        <v>32</v>
      </c>
      <c r="H83" s="7" t="s">
        <v>31</v>
      </c>
      <c r="I83" s="5">
        <v>5</v>
      </c>
      <c r="J83" s="7">
        <v>22</v>
      </c>
      <c r="K83" s="7">
        <v>1841</v>
      </c>
      <c r="L83" s="15">
        <v>40326</v>
      </c>
      <c r="M83" s="7" t="s">
        <v>36</v>
      </c>
      <c r="N83" s="7" t="s">
        <v>142</v>
      </c>
      <c r="O83" s="7">
        <v>2</v>
      </c>
      <c r="P83" s="7">
        <v>88</v>
      </c>
      <c r="Q83" s="7" t="s">
        <v>57</v>
      </c>
      <c r="R83" s="7" t="s">
        <v>140</v>
      </c>
      <c r="S83" s="7">
        <v>48</v>
      </c>
      <c r="T83" s="7">
        <v>40</v>
      </c>
      <c r="U83" s="7">
        <v>80</v>
      </c>
      <c r="V83" s="7">
        <v>3</v>
      </c>
      <c r="W83" s="7">
        <v>1</v>
      </c>
      <c r="X83" s="7">
        <v>1</v>
      </c>
      <c r="Y83" s="7">
        <f t="shared" si="12"/>
        <v>85</v>
      </c>
      <c r="Z83" s="7">
        <f t="shared" si="13"/>
        <v>85</v>
      </c>
      <c r="AA83" s="31">
        <f t="shared" si="14"/>
        <v>59</v>
      </c>
      <c r="AB83" s="12">
        <f t="shared" si="15"/>
        <v>94.117647058823522</v>
      </c>
      <c r="AC83" s="12">
        <f t="shared" si="16"/>
        <v>94.117647058823522</v>
      </c>
      <c r="AD83" s="12">
        <f t="shared" si="17"/>
        <v>90.909090909090907</v>
      </c>
      <c r="AE83" s="21">
        <v>40457</v>
      </c>
      <c r="AF83" s="21">
        <v>40457</v>
      </c>
      <c r="AG83" s="7">
        <v>2010</v>
      </c>
      <c r="AH83" s="13">
        <v>46.295890410958904</v>
      </c>
      <c r="AI83" s="21">
        <v>42282</v>
      </c>
      <c r="AJ83" s="21">
        <v>42257</v>
      </c>
      <c r="AK83" s="7">
        <v>2015</v>
      </c>
      <c r="AL83" s="13">
        <v>51.227397260273975</v>
      </c>
      <c r="AM83" s="14">
        <f t="shared" si="18"/>
        <v>4.9315068493150687</v>
      </c>
      <c r="AN83" s="31">
        <f t="shared" si="11"/>
        <v>5</v>
      </c>
      <c r="AO83" s="30" t="s">
        <v>61</v>
      </c>
    </row>
    <row r="84" spans="1:41" ht="14" x14ac:dyDescent="0.3">
      <c r="A84" s="27" t="s">
        <v>54</v>
      </c>
      <c r="B84" s="28" t="s">
        <v>148</v>
      </c>
      <c r="C84" s="29" t="s">
        <v>21</v>
      </c>
      <c r="D84" s="7" t="s">
        <v>23</v>
      </c>
      <c r="E84" s="5">
        <v>1967</v>
      </c>
      <c r="F84" s="7" t="s">
        <v>29</v>
      </c>
      <c r="G84" s="7" t="s">
        <v>30</v>
      </c>
      <c r="H84" s="7" t="s">
        <v>31</v>
      </c>
      <c r="I84" s="5">
        <v>5</v>
      </c>
      <c r="J84" s="7">
        <v>22</v>
      </c>
      <c r="K84" s="7">
        <v>1841</v>
      </c>
      <c r="L84" s="15">
        <v>40326</v>
      </c>
      <c r="M84" s="7" t="s">
        <v>36</v>
      </c>
      <c r="N84" s="7" t="s">
        <v>142</v>
      </c>
      <c r="O84" s="7">
        <v>2</v>
      </c>
      <c r="P84" s="7">
        <v>88</v>
      </c>
      <c r="Q84" s="7" t="s">
        <v>57</v>
      </c>
      <c r="R84" s="7" t="s">
        <v>140</v>
      </c>
      <c r="S84" s="7">
        <v>48</v>
      </c>
      <c r="T84" s="7">
        <v>40</v>
      </c>
      <c r="U84" s="7">
        <v>81</v>
      </c>
      <c r="V84" s="7">
        <v>3</v>
      </c>
      <c r="W84" s="7">
        <v>1</v>
      </c>
      <c r="X84" s="7">
        <v>0</v>
      </c>
      <c r="Y84" s="7">
        <f t="shared" si="12"/>
        <v>85</v>
      </c>
      <c r="Z84" s="7">
        <f t="shared" si="13"/>
        <v>85</v>
      </c>
      <c r="AA84" s="31">
        <f t="shared" si="14"/>
        <v>59</v>
      </c>
      <c r="AB84" s="12">
        <f t="shared" si="15"/>
        <v>95.294117647058812</v>
      </c>
      <c r="AC84" s="12">
        <f t="shared" si="16"/>
        <v>95.294117647058812</v>
      </c>
      <c r="AD84" s="12">
        <f t="shared" si="17"/>
        <v>92.045454545454547</v>
      </c>
      <c r="AE84" s="21">
        <v>40457</v>
      </c>
      <c r="AF84" s="21">
        <v>40457</v>
      </c>
      <c r="AG84" s="7">
        <v>2010</v>
      </c>
      <c r="AH84" s="13">
        <v>42.816438356164383</v>
      </c>
      <c r="AI84" s="21">
        <v>42282</v>
      </c>
      <c r="AJ84" s="21">
        <v>42257</v>
      </c>
      <c r="AK84" s="7">
        <v>2015</v>
      </c>
      <c r="AL84" s="13">
        <v>47.747945205479454</v>
      </c>
      <c r="AM84" s="14">
        <f t="shared" si="18"/>
        <v>4.9315068493150687</v>
      </c>
      <c r="AN84" s="31">
        <f t="shared" si="11"/>
        <v>5</v>
      </c>
      <c r="AO84" s="30" t="s">
        <v>61</v>
      </c>
    </row>
    <row r="85" spans="1:41" ht="14" x14ac:dyDescent="0.3">
      <c r="A85" s="27" t="s">
        <v>54</v>
      </c>
      <c r="B85" s="28" t="s">
        <v>149</v>
      </c>
      <c r="C85" s="29"/>
      <c r="D85" s="7" t="s">
        <v>23</v>
      </c>
      <c r="E85" s="5">
        <v>1963</v>
      </c>
      <c r="F85" s="7" t="s">
        <v>80</v>
      </c>
      <c r="G85" s="7" t="s">
        <v>33</v>
      </c>
      <c r="H85" s="7" t="s">
        <v>31</v>
      </c>
      <c r="I85" s="5">
        <v>5</v>
      </c>
      <c r="J85" s="7">
        <v>22</v>
      </c>
      <c r="K85" s="7">
        <v>1841</v>
      </c>
      <c r="L85" s="15">
        <v>40326</v>
      </c>
      <c r="M85" s="7" t="s">
        <v>36</v>
      </c>
      <c r="N85" s="7" t="s">
        <v>142</v>
      </c>
      <c r="O85" s="7">
        <v>2</v>
      </c>
      <c r="P85" s="7">
        <v>88</v>
      </c>
      <c r="Q85" s="7" t="s">
        <v>57</v>
      </c>
      <c r="R85" s="7" t="s">
        <v>140</v>
      </c>
      <c r="S85" s="7">
        <v>48</v>
      </c>
      <c r="T85" s="7">
        <v>40</v>
      </c>
      <c r="U85" s="7">
        <v>81</v>
      </c>
      <c r="V85" s="7">
        <v>2</v>
      </c>
      <c r="W85" s="7">
        <v>1</v>
      </c>
      <c r="X85" s="7">
        <v>1</v>
      </c>
      <c r="Y85" s="7">
        <f t="shared" si="12"/>
        <v>85</v>
      </c>
      <c r="Z85" s="7">
        <f t="shared" si="13"/>
        <v>85</v>
      </c>
      <c r="AA85" s="31">
        <f t="shared" si="14"/>
        <v>59</v>
      </c>
      <c r="AB85" s="12">
        <f t="shared" si="15"/>
        <v>95.294117647058812</v>
      </c>
      <c r="AC85" s="12">
        <f t="shared" si="16"/>
        <v>95.294117647058812</v>
      </c>
      <c r="AD85" s="12">
        <f t="shared" si="17"/>
        <v>92.045454545454547</v>
      </c>
      <c r="AE85" s="21">
        <v>40457</v>
      </c>
      <c r="AF85" s="21">
        <v>40457</v>
      </c>
      <c r="AG85" s="7">
        <v>2010</v>
      </c>
      <c r="AH85" s="13">
        <v>47.095890410958901</v>
      </c>
      <c r="AI85" s="21">
        <v>42282</v>
      </c>
      <c r="AJ85" s="21">
        <v>42257</v>
      </c>
      <c r="AK85" s="7">
        <v>2015</v>
      </c>
      <c r="AL85" s="13">
        <v>52.027397260273972</v>
      </c>
      <c r="AM85" s="14">
        <f t="shared" si="18"/>
        <v>4.9315068493150687</v>
      </c>
      <c r="AN85" s="31">
        <f t="shared" si="11"/>
        <v>5</v>
      </c>
      <c r="AO85" s="30" t="s">
        <v>61</v>
      </c>
    </row>
    <row r="86" spans="1:41" ht="14" x14ac:dyDescent="0.3">
      <c r="A86" s="27" t="s">
        <v>54</v>
      </c>
      <c r="B86" s="28" t="s">
        <v>150</v>
      </c>
      <c r="C86" s="29"/>
      <c r="D86" s="7" t="s">
        <v>24</v>
      </c>
      <c r="E86" s="5">
        <v>1961</v>
      </c>
      <c r="F86" s="7" t="s">
        <v>34</v>
      </c>
      <c r="G86" s="7" t="s">
        <v>32</v>
      </c>
      <c r="H86" s="7" t="s">
        <v>31</v>
      </c>
      <c r="I86" s="5">
        <v>5</v>
      </c>
      <c r="J86" s="7">
        <v>22</v>
      </c>
      <c r="K86" s="7">
        <v>1841</v>
      </c>
      <c r="L86" s="15">
        <v>40326</v>
      </c>
      <c r="M86" s="7" t="s">
        <v>36</v>
      </c>
      <c r="N86" s="7" t="s">
        <v>142</v>
      </c>
      <c r="O86" s="7">
        <v>2</v>
      </c>
      <c r="P86" s="7">
        <v>88</v>
      </c>
      <c r="Q86" s="7" t="s">
        <v>57</v>
      </c>
      <c r="R86" s="7" t="s">
        <v>140</v>
      </c>
      <c r="S86" s="7">
        <v>48</v>
      </c>
      <c r="T86" s="7">
        <v>40</v>
      </c>
      <c r="U86" s="7">
        <v>78</v>
      </c>
      <c r="V86" s="7">
        <v>6</v>
      </c>
      <c r="W86" s="7">
        <v>1</v>
      </c>
      <c r="X86" s="7">
        <v>0</v>
      </c>
      <c r="Y86" s="7">
        <f t="shared" si="12"/>
        <v>85</v>
      </c>
      <c r="Z86" s="7">
        <f t="shared" si="13"/>
        <v>85</v>
      </c>
      <c r="AA86" s="31">
        <f t="shared" si="14"/>
        <v>59</v>
      </c>
      <c r="AB86" s="12">
        <f t="shared" si="15"/>
        <v>91.764705882352942</v>
      </c>
      <c r="AC86" s="12">
        <f t="shared" si="16"/>
        <v>91.764705882352942</v>
      </c>
      <c r="AD86" s="12">
        <f t="shared" si="17"/>
        <v>88.63636363636364</v>
      </c>
      <c r="AE86" s="21">
        <v>40457</v>
      </c>
      <c r="AF86" s="21">
        <v>40457</v>
      </c>
      <c r="AG86" s="7">
        <v>2010</v>
      </c>
      <c r="AH86" s="13">
        <v>49.298630136986304</v>
      </c>
      <c r="AI86" s="21">
        <v>42282</v>
      </c>
      <c r="AJ86" s="21">
        <v>42257</v>
      </c>
      <c r="AK86" s="7">
        <v>2015</v>
      </c>
      <c r="AL86" s="13">
        <v>54.230136986301368</v>
      </c>
      <c r="AM86" s="14">
        <f t="shared" si="18"/>
        <v>4.9315068493150687</v>
      </c>
      <c r="AN86" s="31">
        <f t="shared" si="11"/>
        <v>5</v>
      </c>
      <c r="AO86" s="30" t="s">
        <v>58</v>
      </c>
    </row>
    <row r="87" spans="1:41" ht="14" x14ac:dyDescent="0.3">
      <c r="A87" s="27" t="s">
        <v>54</v>
      </c>
      <c r="B87" s="28" t="s">
        <v>151</v>
      </c>
      <c r="C87" s="29" t="s">
        <v>21</v>
      </c>
      <c r="D87" s="7" t="s">
        <v>23</v>
      </c>
      <c r="E87" s="5">
        <v>1966</v>
      </c>
      <c r="F87" s="7" t="s">
        <v>34</v>
      </c>
      <c r="G87" s="7" t="s">
        <v>30</v>
      </c>
      <c r="H87" s="7" t="s">
        <v>31</v>
      </c>
      <c r="I87" s="5">
        <v>5</v>
      </c>
      <c r="J87" s="7">
        <v>22</v>
      </c>
      <c r="K87" s="7">
        <v>1841</v>
      </c>
      <c r="L87" s="15">
        <v>40326</v>
      </c>
      <c r="M87" s="7" t="s">
        <v>36</v>
      </c>
      <c r="N87" s="7" t="s">
        <v>142</v>
      </c>
      <c r="O87" s="7">
        <v>2</v>
      </c>
      <c r="P87" s="7">
        <v>88</v>
      </c>
      <c r="Q87" s="7" t="s">
        <v>57</v>
      </c>
      <c r="R87" s="7" t="s">
        <v>140</v>
      </c>
      <c r="S87" s="7">
        <v>48</v>
      </c>
      <c r="T87" s="7">
        <v>40</v>
      </c>
      <c r="U87" s="7">
        <v>77</v>
      </c>
      <c r="V87" s="7">
        <v>5</v>
      </c>
      <c r="W87" s="7">
        <v>2</v>
      </c>
      <c r="X87" s="7">
        <v>1</v>
      </c>
      <c r="Y87" s="7">
        <f t="shared" si="12"/>
        <v>85</v>
      </c>
      <c r="Z87" s="7">
        <f t="shared" si="13"/>
        <v>85</v>
      </c>
      <c r="AA87" s="31">
        <f t="shared" si="14"/>
        <v>59</v>
      </c>
      <c r="AB87" s="12">
        <f t="shared" si="15"/>
        <v>90.588235294117652</v>
      </c>
      <c r="AC87" s="12">
        <f t="shared" si="16"/>
        <v>90.588235294117652</v>
      </c>
      <c r="AD87" s="12">
        <f t="shared" si="17"/>
        <v>87.5</v>
      </c>
      <c r="AE87" s="21">
        <v>40457</v>
      </c>
      <c r="AF87" s="21">
        <v>40457</v>
      </c>
      <c r="AG87" s="7">
        <v>2010</v>
      </c>
      <c r="AH87" s="13">
        <v>44.339726027397262</v>
      </c>
      <c r="AI87" s="21">
        <v>42282</v>
      </c>
      <c r="AJ87" s="21">
        <v>42257</v>
      </c>
      <c r="AK87" s="7">
        <v>2015</v>
      </c>
      <c r="AL87" s="13">
        <v>49.271232876712325</v>
      </c>
      <c r="AM87" s="14">
        <f t="shared" si="18"/>
        <v>4.9315068493150687</v>
      </c>
      <c r="AN87" s="31">
        <f t="shared" si="11"/>
        <v>5</v>
      </c>
      <c r="AO87" s="30" t="s">
        <v>58</v>
      </c>
    </row>
    <row r="88" spans="1:41" ht="14" x14ac:dyDescent="0.3">
      <c r="A88" s="27" t="s">
        <v>54</v>
      </c>
      <c r="B88" s="28" t="s">
        <v>152</v>
      </c>
      <c r="C88" s="29"/>
      <c r="D88" s="7" t="s">
        <v>23</v>
      </c>
      <c r="E88" s="5">
        <v>1963</v>
      </c>
      <c r="F88" s="7" t="s">
        <v>33</v>
      </c>
      <c r="G88" s="7" t="s">
        <v>33</v>
      </c>
      <c r="H88" s="7" t="s">
        <v>31</v>
      </c>
      <c r="I88" s="5">
        <v>5</v>
      </c>
      <c r="J88" s="7">
        <v>22</v>
      </c>
      <c r="K88" s="7">
        <v>1841</v>
      </c>
      <c r="L88" s="15">
        <v>40326</v>
      </c>
      <c r="M88" s="7" t="s">
        <v>36</v>
      </c>
      <c r="N88" s="7" t="s">
        <v>142</v>
      </c>
      <c r="O88" s="7">
        <v>2</v>
      </c>
      <c r="P88" s="7">
        <v>88</v>
      </c>
      <c r="Q88" s="7" t="s">
        <v>57</v>
      </c>
      <c r="R88" s="7" t="s">
        <v>140</v>
      </c>
      <c r="S88" s="7">
        <v>48</v>
      </c>
      <c r="T88" s="7">
        <v>40</v>
      </c>
      <c r="U88" s="7">
        <v>80</v>
      </c>
      <c r="V88" s="7">
        <v>2</v>
      </c>
      <c r="W88" s="7">
        <v>3</v>
      </c>
      <c r="X88" s="7">
        <v>0</v>
      </c>
      <c r="Y88" s="7">
        <f t="shared" si="12"/>
        <v>85</v>
      </c>
      <c r="Z88" s="7">
        <f t="shared" si="13"/>
        <v>85</v>
      </c>
      <c r="AA88" s="31">
        <f t="shared" si="14"/>
        <v>59</v>
      </c>
      <c r="AB88" s="12">
        <f t="shared" si="15"/>
        <v>94.117647058823522</v>
      </c>
      <c r="AC88" s="12">
        <f t="shared" si="16"/>
        <v>94.117647058823522</v>
      </c>
      <c r="AD88" s="12">
        <f t="shared" si="17"/>
        <v>90.909090909090907</v>
      </c>
      <c r="AE88" s="21">
        <v>40457</v>
      </c>
      <c r="AF88" s="21">
        <v>40457</v>
      </c>
      <c r="AG88" s="7">
        <v>2010</v>
      </c>
      <c r="AH88" s="13">
        <v>47.471232876712328</v>
      </c>
      <c r="AI88" s="21">
        <v>42282</v>
      </c>
      <c r="AJ88" s="21">
        <v>42257</v>
      </c>
      <c r="AK88" s="7">
        <v>2015</v>
      </c>
      <c r="AL88" s="13">
        <v>52.402739726027399</v>
      </c>
      <c r="AM88" s="14">
        <f t="shared" si="18"/>
        <v>4.9315068493150687</v>
      </c>
      <c r="AN88" s="31">
        <f t="shared" si="11"/>
        <v>5</v>
      </c>
      <c r="AO88" s="30" t="s">
        <v>61</v>
      </c>
    </row>
    <row r="89" spans="1:41" ht="14" x14ac:dyDescent="0.3">
      <c r="A89" s="27" t="s">
        <v>54</v>
      </c>
      <c r="B89" s="28" t="s">
        <v>153</v>
      </c>
      <c r="C89" s="29" t="s">
        <v>22</v>
      </c>
      <c r="D89" s="7" t="s">
        <v>23</v>
      </c>
      <c r="E89" s="5">
        <v>1951</v>
      </c>
      <c r="F89" s="7" t="s">
        <v>33</v>
      </c>
      <c r="G89" s="7" t="s">
        <v>33</v>
      </c>
      <c r="H89" s="7" t="s">
        <v>31</v>
      </c>
      <c r="I89" s="5">
        <v>5</v>
      </c>
      <c r="J89" s="7">
        <v>22</v>
      </c>
      <c r="K89" s="7">
        <v>1841</v>
      </c>
      <c r="L89" s="15">
        <v>40326</v>
      </c>
      <c r="M89" s="7" t="s">
        <v>36</v>
      </c>
      <c r="N89" s="7" t="s">
        <v>142</v>
      </c>
      <c r="O89" s="7">
        <v>2</v>
      </c>
      <c r="P89" s="7">
        <v>88</v>
      </c>
      <c r="Q89" s="7" t="s">
        <v>57</v>
      </c>
      <c r="R89" s="7" t="s">
        <v>140</v>
      </c>
      <c r="S89" s="7">
        <v>48</v>
      </c>
      <c r="T89" s="7">
        <v>40</v>
      </c>
      <c r="U89" s="7">
        <v>79</v>
      </c>
      <c r="V89" s="7">
        <v>4</v>
      </c>
      <c r="W89" s="7">
        <v>2</v>
      </c>
      <c r="X89" s="7">
        <v>0</v>
      </c>
      <c r="Y89" s="7">
        <f t="shared" si="12"/>
        <v>85</v>
      </c>
      <c r="Z89" s="7">
        <f t="shared" si="13"/>
        <v>85</v>
      </c>
      <c r="AA89" s="31">
        <f t="shared" si="14"/>
        <v>59</v>
      </c>
      <c r="AB89" s="12">
        <f t="shared" si="15"/>
        <v>92.941176470588232</v>
      </c>
      <c r="AC89" s="12">
        <f t="shared" si="16"/>
        <v>92.941176470588232</v>
      </c>
      <c r="AD89" s="12">
        <f t="shared" si="17"/>
        <v>89.772727272727266</v>
      </c>
      <c r="AE89" s="21">
        <v>40457</v>
      </c>
      <c r="AF89" s="21">
        <v>40457</v>
      </c>
      <c r="AG89" s="7">
        <v>2010</v>
      </c>
      <c r="AH89" s="13">
        <v>59.046575342465751</v>
      </c>
      <c r="AI89" s="21">
        <v>42282</v>
      </c>
      <c r="AJ89" s="21">
        <v>42257</v>
      </c>
      <c r="AK89" s="7">
        <v>2015</v>
      </c>
      <c r="AL89" s="13">
        <v>63.978082191780821</v>
      </c>
      <c r="AM89" s="14">
        <f t="shared" si="18"/>
        <v>4.9315068493150687</v>
      </c>
      <c r="AN89" s="31">
        <f t="shared" si="11"/>
        <v>5</v>
      </c>
      <c r="AO89" s="30" t="s">
        <v>58</v>
      </c>
    </row>
    <row r="90" spans="1:41" ht="14" x14ac:dyDescent="0.3">
      <c r="A90" s="27" t="s">
        <v>54</v>
      </c>
      <c r="B90" s="28" t="s">
        <v>154</v>
      </c>
      <c r="C90" s="29" t="s">
        <v>22</v>
      </c>
      <c r="D90" s="7" t="s">
        <v>23</v>
      </c>
      <c r="E90" s="5">
        <v>1951</v>
      </c>
      <c r="F90" s="7" t="s">
        <v>29</v>
      </c>
      <c r="G90" s="7" t="s">
        <v>32</v>
      </c>
      <c r="H90" s="7" t="s">
        <v>83</v>
      </c>
      <c r="I90" s="5">
        <v>5</v>
      </c>
      <c r="J90" s="7">
        <v>28</v>
      </c>
      <c r="K90" s="7">
        <v>2360</v>
      </c>
      <c r="L90" s="15">
        <v>40410</v>
      </c>
      <c r="M90" s="7" t="s">
        <v>36</v>
      </c>
      <c r="N90" s="7" t="s">
        <v>27</v>
      </c>
      <c r="O90" s="7">
        <v>1</v>
      </c>
      <c r="P90" s="7">
        <v>88</v>
      </c>
      <c r="Q90" s="7" t="s">
        <v>57</v>
      </c>
      <c r="R90" s="7" t="s">
        <v>140</v>
      </c>
      <c r="S90" s="7">
        <v>48</v>
      </c>
      <c r="T90" s="7">
        <v>40</v>
      </c>
      <c r="U90" s="7">
        <v>73</v>
      </c>
      <c r="V90" s="7">
        <v>5</v>
      </c>
      <c r="W90" s="7">
        <v>6</v>
      </c>
      <c r="X90" s="7">
        <v>0</v>
      </c>
      <c r="Y90" s="7">
        <f t="shared" si="12"/>
        <v>84</v>
      </c>
      <c r="Z90" s="7">
        <f t="shared" si="13"/>
        <v>84</v>
      </c>
      <c r="AA90" s="31">
        <f t="shared" si="14"/>
        <v>59</v>
      </c>
      <c r="AB90" s="12">
        <f t="shared" si="15"/>
        <v>86.904761904761912</v>
      </c>
      <c r="AC90" s="12">
        <f t="shared" si="16"/>
        <v>86.904761904761912</v>
      </c>
      <c r="AD90" s="12">
        <f t="shared" si="17"/>
        <v>82.954545454545453</v>
      </c>
      <c r="AE90" s="21">
        <v>40410</v>
      </c>
      <c r="AF90" s="21">
        <v>40410</v>
      </c>
      <c r="AG90" s="7">
        <v>2010</v>
      </c>
      <c r="AH90" s="13">
        <v>59.490410958904107</v>
      </c>
      <c r="AI90" s="21">
        <v>42235</v>
      </c>
      <c r="AJ90" s="21">
        <v>42277</v>
      </c>
      <c r="AK90" s="7">
        <v>2015</v>
      </c>
      <c r="AL90" s="13">
        <v>64.605479452054794</v>
      </c>
      <c r="AM90" s="14">
        <f t="shared" si="18"/>
        <v>5.1150684931506847</v>
      </c>
      <c r="AN90" s="31">
        <f t="shared" si="11"/>
        <v>5</v>
      </c>
      <c r="AO90" s="30" t="s">
        <v>58</v>
      </c>
    </row>
    <row r="91" spans="1:41" ht="14" x14ac:dyDescent="0.3">
      <c r="A91" s="27" t="s">
        <v>54</v>
      </c>
      <c r="B91" s="28" t="s">
        <v>155</v>
      </c>
      <c r="C91" s="29"/>
      <c r="D91" s="7" t="s">
        <v>24</v>
      </c>
      <c r="E91" s="5">
        <v>1959</v>
      </c>
      <c r="F91" s="7" t="s">
        <v>29</v>
      </c>
      <c r="G91" s="7" t="s">
        <v>33</v>
      </c>
      <c r="H91" s="7" t="s">
        <v>83</v>
      </c>
      <c r="I91" s="5">
        <v>5</v>
      </c>
      <c r="J91" s="7">
        <v>46</v>
      </c>
      <c r="K91" s="7">
        <v>4204</v>
      </c>
      <c r="L91" s="15">
        <v>40598</v>
      </c>
      <c r="M91" s="7" t="s">
        <v>36</v>
      </c>
      <c r="N91" s="7" t="s">
        <v>25</v>
      </c>
      <c r="O91" s="7">
        <v>1</v>
      </c>
      <c r="P91" s="7">
        <v>88</v>
      </c>
      <c r="Q91" s="7" t="s">
        <v>57</v>
      </c>
      <c r="R91" s="7" t="s">
        <v>140</v>
      </c>
      <c r="S91" s="7">
        <v>48</v>
      </c>
      <c r="T91" s="7">
        <v>40</v>
      </c>
      <c r="U91" s="7">
        <v>77</v>
      </c>
      <c r="V91" s="7">
        <v>3</v>
      </c>
      <c r="W91" s="7">
        <v>1</v>
      </c>
      <c r="X91" s="7">
        <v>0</v>
      </c>
      <c r="Y91" s="7">
        <f t="shared" si="12"/>
        <v>81</v>
      </c>
      <c r="Z91" s="7">
        <f t="shared" si="13"/>
        <v>81</v>
      </c>
      <c r="AA91" s="31">
        <f t="shared" si="14"/>
        <v>59</v>
      </c>
      <c r="AB91" s="12">
        <f t="shared" si="15"/>
        <v>95.061728395061735</v>
      </c>
      <c r="AC91" s="12">
        <f t="shared" si="16"/>
        <v>95.061728395061735</v>
      </c>
      <c r="AD91" s="12">
        <f t="shared" si="17"/>
        <v>87.5</v>
      </c>
      <c r="AE91" s="21">
        <v>40598</v>
      </c>
      <c r="AF91" s="21">
        <v>40598</v>
      </c>
      <c r="AG91" s="7">
        <v>2011</v>
      </c>
      <c r="AH91" s="13">
        <v>51.257534246575339</v>
      </c>
      <c r="AI91" s="21">
        <v>42423</v>
      </c>
      <c r="AJ91" s="21">
        <v>42446</v>
      </c>
      <c r="AK91" s="7">
        <v>2016</v>
      </c>
      <c r="AL91" s="13">
        <v>56.320547945205476</v>
      </c>
      <c r="AM91" s="14">
        <f t="shared" si="18"/>
        <v>5.0630136986301366</v>
      </c>
      <c r="AN91" s="31">
        <f t="shared" si="11"/>
        <v>5</v>
      </c>
      <c r="AO91" s="30" t="s">
        <v>61</v>
      </c>
    </row>
    <row r="92" spans="1:41" ht="14" x14ac:dyDescent="0.3">
      <c r="A92" s="27" t="s">
        <v>54</v>
      </c>
      <c r="B92" s="28" t="s">
        <v>156</v>
      </c>
      <c r="C92" s="29"/>
      <c r="D92" s="7" t="s">
        <v>24</v>
      </c>
      <c r="E92" s="5">
        <v>1963</v>
      </c>
      <c r="F92" s="7" t="s">
        <v>34</v>
      </c>
      <c r="G92" s="7" t="s">
        <v>34</v>
      </c>
      <c r="H92" s="7" t="s">
        <v>83</v>
      </c>
      <c r="I92" s="5">
        <v>5</v>
      </c>
      <c r="J92" s="7">
        <v>58</v>
      </c>
      <c r="K92" s="7">
        <v>5306</v>
      </c>
      <c r="L92" s="15">
        <v>40710</v>
      </c>
      <c r="M92" s="7" t="s">
        <v>36</v>
      </c>
      <c r="N92" s="7" t="s">
        <v>28</v>
      </c>
      <c r="O92" s="7">
        <v>1</v>
      </c>
      <c r="P92" s="7">
        <v>88</v>
      </c>
      <c r="Q92" s="7" t="s">
        <v>57</v>
      </c>
      <c r="R92" s="7" t="s">
        <v>140</v>
      </c>
      <c r="S92" s="7">
        <v>48</v>
      </c>
      <c r="T92" s="7">
        <v>40</v>
      </c>
      <c r="U92" s="7">
        <v>61</v>
      </c>
      <c r="V92" s="7">
        <v>17</v>
      </c>
      <c r="W92" s="7">
        <v>5</v>
      </c>
      <c r="X92" s="7">
        <v>0</v>
      </c>
      <c r="Y92" s="7">
        <f t="shared" si="12"/>
        <v>83</v>
      </c>
      <c r="Z92" s="7">
        <f t="shared" si="13"/>
        <v>83</v>
      </c>
      <c r="AA92" s="31">
        <f t="shared" si="14"/>
        <v>59</v>
      </c>
      <c r="AB92" s="12">
        <f t="shared" si="15"/>
        <v>73.493975903614455</v>
      </c>
      <c r="AC92" s="12">
        <f t="shared" si="16"/>
        <v>73.493975903614455</v>
      </c>
      <c r="AD92" s="12">
        <f t="shared" si="17"/>
        <v>69.318181818181827</v>
      </c>
      <c r="AE92" s="21">
        <v>40731</v>
      </c>
      <c r="AF92" s="21">
        <v>40731</v>
      </c>
      <c r="AG92" s="7">
        <v>2011</v>
      </c>
      <c r="AH92" s="13">
        <v>47.68767123287671</v>
      </c>
      <c r="AI92" s="21">
        <v>42557</v>
      </c>
      <c r="AJ92" s="21">
        <v>42446</v>
      </c>
      <c r="AK92" s="7">
        <v>2016</v>
      </c>
      <c r="AL92" s="13">
        <v>52.386301369863013</v>
      </c>
      <c r="AM92" s="14">
        <f t="shared" si="18"/>
        <v>4.6986301369863011</v>
      </c>
      <c r="AN92" s="31">
        <f t="shared" si="11"/>
        <v>5.0027397260273974</v>
      </c>
      <c r="AO92" s="30" t="s">
        <v>61</v>
      </c>
    </row>
    <row r="93" spans="1:41" ht="14" x14ac:dyDescent="0.3">
      <c r="A93" s="27" t="s">
        <v>54</v>
      </c>
      <c r="B93" s="28" t="s">
        <v>157</v>
      </c>
      <c r="C93" s="29"/>
      <c r="D93" s="7" t="s">
        <v>23</v>
      </c>
      <c r="E93" s="5">
        <v>1961</v>
      </c>
      <c r="F93" s="7" t="s">
        <v>34</v>
      </c>
      <c r="G93" s="7" t="s">
        <v>34</v>
      </c>
      <c r="H93" s="7" t="s">
        <v>83</v>
      </c>
      <c r="I93" s="5">
        <v>5</v>
      </c>
      <c r="J93" s="7">
        <v>102</v>
      </c>
      <c r="K93" s="7">
        <v>9633</v>
      </c>
      <c r="L93" s="15">
        <v>41235</v>
      </c>
      <c r="M93" s="7" t="s">
        <v>36</v>
      </c>
      <c r="N93" s="7" t="s">
        <v>27</v>
      </c>
      <c r="O93" s="7">
        <v>2</v>
      </c>
      <c r="P93" s="7">
        <v>88</v>
      </c>
      <c r="Q93" s="7" t="s">
        <v>57</v>
      </c>
      <c r="R93" s="7" t="s">
        <v>140</v>
      </c>
      <c r="S93" s="7">
        <v>48</v>
      </c>
      <c r="T93" s="7">
        <v>40</v>
      </c>
      <c r="U93" s="7">
        <v>61</v>
      </c>
      <c r="V93" s="7">
        <v>23</v>
      </c>
      <c r="W93" s="7">
        <v>0</v>
      </c>
      <c r="X93" s="7">
        <v>0</v>
      </c>
      <c r="Y93" s="7">
        <f t="shared" si="12"/>
        <v>84</v>
      </c>
      <c r="Z93" s="7">
        <f t="shared" si="13"/>
        <v>84</v>
      </c>
      <c r="AA93" s="31">
        <f t="shared" si="14"/>
        <v>59</v>
      </c>
      <c r="AB93" s="12">
        <f t="shared" si="15"/>
        <v>72.61904761904762</v>
      </c>
      <c r="AC93" s="12">
        <f t="shared" si="16"/>
        <v>72.61904761904762</v>
      </c>
      <c r="AD93" s="12">
        <f t="shared" si="17"/>
        <v>69.318181818181827</v>
      </c>
      <c r="AE93" s="21">
        <v>41235</v>
      </c>
      <c r="AF93" s="21">
        <v>41235</v>
      </c>
      <c r="AG93" s="7">
        <v>2012</v>
      </c>
      <c r="AH93" s="13">
        <v>51.282191780821918</v>
      </c>
      <c r="AI93" s="21">
        <v>43060</v>
      </c>
      <c r="AJ93" s="21">
        <v>43005</v>
      </c>
      <c r="AK93" s="7">
        <v>2017</v>
      </c>
      <c r="AL93" s="13">
        <v>56.131506849315066</v>
      </c>
      <c r="AM93" s="14">
        <f t="shared" si="18"/>
        <v>4.8493150684931505</v>
      </c>
      <c r="AN93" s="31">
        <f t="shared" si="11"/>
        <v>5</v>
      </c>
      <c r="AO93" s="30" t="s">
        <v>61</v>
      </c>
    </row>
    <row r="94" spans="1:41" ht="14" x14ac:dyDescent="0.3">
      <c r="A94" s="27" t="s">
        <v>54</v>
      </c>
      <c r="B94" s="28" t="s">
        <v>158</v>
      </c>
      <c r="C94" s="29"/>
      <c r="D94" s="7" t="s">
        <v>23</v>
      </c>
      <c r="E94" s="5">
        <v>1961</v>
      </c>
      <c r="F94" s="7" t="s">
        <v>34</v>
      </c>
      <c r="G94" s="7" t="s">
        <v>34</v>
      </c>
      <c r="H94" s="7" t="s">
        <v>83</v>
      </c>
      <c r="I94" s="5">
        <v>5</v>
      </c>
      <c r="J94" s="7">
        <v>102</v>
      </c>
      <c r="K94" s="7">
        <v>9632</v>
      </c>
      <c r="L94" s="15">
        <v>41235</v>
      </c>
      <c r="M94" s="7" t="s">
        <v>36</v>
      </c>
      <c r="N94" s="7" t="s">
        <v>27</v>
      </c>
      <c r="O94" s="7">
        <v>1</v>
      </c>
      <c r="P94" s="7">
        <v>88</v>
      </c>
      <c r="Q94" s="7" t="s">
        <v>57</v>
      </c>
      <c r="R94" s="7" t="s">
        <v>140</v>
      </c>
      <c r="S94" s="7">
        <v>48</v>
      </c>
      <c r="T94" s="7">
        <v>40</v>
      </c>
      <c r="U94" s="7">
        <v>57</v>
      </c>
      <c r="V94" s="7">
        <v>25</v>
      </c>
      <c r="W94" s="7">
        <v>1</v>
      </c>
      <c r="X94" s="7">
        <v>0</v>
      </c>
      <c r="Y94" s="7">
        <f t="shared" si="12"/>
        <v>83</v>
      </c>
      <c r="Z94" s="7">
        <f t="shared" si="13"/>
        <v>83</v>
      </c>
      <c r="AA94" s="31">
        <f t="shared" si="14"/>
        <v>59</v>
      </c>
      <c r="AB94" s="12">
        <f t="shared" si="15"/>
        <v>68.674698795180717</v>
      </c>
      <c r="AC94" s="12">
        <f t="shared" si="16"/>
        <v>68.674698795180717</v>
      </c>
      <c r="AD94" s="12">
        <f t="shared" si="17"/>
        <v>64.772727272727266</v>
      </c>
      <c r="AE94" s="21"/>
      <c r="AF94" s="21"/>
      <c r="AG94" s="7"/>
      <c r="AH94" s="13">
        <v>-61.69041095890411</v>
      </c>
      <c r="AI94" s="21"/>
      <c r="AJ94" s="21"/>
      <c r="AK94" s="7"/>
      <c r="AL94" s="13">
        <v>-61.69041095890411</v>
      </c>
      <c r="AM94" s="14">
        <f t="shared" si="18"/>
        <v>0</v>
      </c>
      <c r="AN94" s="31">
        <f t="shared" si="11"/>
        <v>0</v>
      </c>
      <c r="AO94" s="30" t="s">
        <v>61</v>
      </c>
    </row>
    <row r="95" spans="1:41" ht="14" x14ac:dyDescent="0.3">
      <c r="A95" s="27" t="s">
        <v>54</v>
      </c>
      <c r="B95" s="28" t="s">
        <v>159</v>
      </c>
      <c r="C95" s="29" t="s">
        <v>21</v>
      </c>
      <c r="D95" s="7" t="s">
        <v>23</v>
      </c>
      <c r="E95" s="5">
        <v>1963</v>
      </c>
      <c r="F95" s="7" t="s">
        <v>29</v>
      </c>
      <c r="G95" s="7" t="s">
        <v>30</v>
      </c>
      <c r="H95" s="7" t="s">
        <v>31</v>
      </c>
      <c r="I95" s="5">
        <v>5</v>
      </c>
      <c r="J95" s="7">
        <v>105</v>
      </c>
      <c r="K95" s="7">
        <v>9948</v>
      </c>
      <c r="L95" s="15">
        <v>41256</v>
      </c>
      <c r="M95" s="7" t="s">
        <v>36</v>
      </c>
      <c r="N95" s="7" t="s">
        <v>25</v>
      </c>
      <c r="O95" s="7">
        <v>1</v>
      </c>
      <c r="P95" s="7">
        <v>88</v>
      </c>
      <c r="Q95" s="7" t="s">
        <v>57</v>
      </c>
      <c r="R95" s="7" t="s">
        <v>140</v>
      </c>
      <c r="S95" s="7">
        <v>48</v>
      </c>
      <c r="T95" s="7">
        <v>40</v>
      </c>
      <c r="U95" s="7">
        <v>67</v>
      </c>
      <c r="V95" s="7">
        <v>10</v>
      </c>
      <c r="W95" s="7">
        <v>2</v>
      </c>
      <c r="X95" s="7">
        <v>4</v>
      </c>
      <c r="Y95" s="7">
        <f t="shared" si="12"/>
        <v>83</v>
      </c>
      <c r="Z95" s="7">
        <f t="shared" si="13"/>
        <v>83</v>
      </c>
      <c r="AA95" s="31">
        <f t="shared" si="14"/>
        <v>59</v>
      </c>
      <c r="AB95" s="12">
        <f t="shared" si="15"/>
        <v>80.722891566265062</v>
      </c>
      <c r="AC95" s="12">
        <f t="shared" si="16"/>
        <v>80.722891566265062</v>
      </c>
      <c r="AD95" s="12">
        <f t="shared" si="17"/>
        <v>76.13636363636364</v>
      </c>
      <c r="AE95" s="21">
        <v>41256</v>
      </c>
      <c r="AF95" s="21">
        <v>41256</v>
      </c>
      <c r="AG95" s="7">
        <v>2012</v>
      </c>
      <c r="AH95" s="13">
        <v>49.589041095890408</v>
      </c>
      <c r="AI95" s="21">
        <v>43081</v>
      </c>
      <c r="AJ95" s="21">
        <v>43179</v>
      </c>
      <c r="AK95" s="7">
        <v>2018</v>
      </c>
      <c r="AL95" s="13">
        <v>54.857534246575341</v>
      </c>
      <c r="AM95" s="14">
        <f t="shared" si="18"/>
        <v>5.2684931506849315</v>
      </c>
      <c r="AN95" s="31">
        <f t="shared" si="11"/>
        <v>5</v>
      </c>
      <c r="AO95" s="30" t="s">
        <v>58</v>
      </c>
    </row>
    <row r="96" spans="1:41" ht="14" x14ac:dyDescent="0.3">
      <c r="A96" s="27" t="s">
        <v>54</v>
      </c>
      <c r="B96" s="28" t="s">
        <v>160</v>
      </c>
      <c r="C96" s="29"/>
      <c r="D96" s="7" t="s">
        <v>23</v>
      </c>
      <c r="E96" s="5">
        <v>1965</v>
      </c>
      <c r="F96" s="7" t="s">
        <v>33</v>
      </c>
      <c r="G96" s="7" t="s">
        <v>33</v>
      </c>
      <c r="H96" s="7" t="s">
        <v>31</v>
      </c>
      <c r="I96" s="5">
        <v>5</v>
      </c>
      <c r="J96" s="7">
        <v>105</v>
      </c>
      <c r="K96" s="7">
        <v>9948</v>
      </c>
      <c r="L96" s="15">
        <v>41256</v>
      </c>
      <c r="M96" s="7" t="s">
        <v>36</v>
      </c>
      <c r="N96" s="7" t="s">
        <v>27</v>
      </c>
      <c r="O96" s="7">
        <v>1</v>
      </c>
      <c r="P96" s="7">
        <v>88</v>
      </c>
      <c r="Q96" s="7" t="s">
        <v>57</v>
      </c>
      <c r="R96" s="7" t="s">
        <v>140</v>
      </c>
      <c r="S96" s="7">
        <v>48</v>
      </c>
      <c r="T96" s="7">
        <v>40</v>
      </c>
      <c r="U96" s="7">
        <v>63</v>
      </c>
      <c r="V96" s="7">
        <v>13</v>
      </c>
      <c r="W96" s="7">
        <v>2</v>
      </c>
      <c r="X96" s="7" t="s">
        <v>35</v>
      </c>
      <c r="Y96" s="7" t="s">
        <v>35</v>
      </c>
      <c r="Z96" s="7" t="str">
        <f t="shared" si="13"/>
        <v>NA</v>
      </c>
      <c r="AA96" s="31">
        <f t="shared" si="14"/>
        <v>59</v>
      </c>
      <c r="AB96" s="12" t="e">
        <f t="shared" si="15"/>
        <v>#VALUE!</v>
      </c>
      <c r="AC96" s="12" t="e">
        <f t="shared" si="16"/>
        <v>#VALUE!</v>
      </c>
      <c r="AD96" s="12">
        <f t="shared" si="17"/>
        <v>71.590909090909093</v>
      </c>
      <c r="AE96" s="21">
        <v>41256</v>
      </c>
      <c r="AF96" s="21">
        <v>41256</v>
      </c>
      <c r="AG96" s="7">
        <v>2012</v>
      </c>
      <c r="AH96" s="13">
        <v>47.372602739726027</v>
      </c>
      <c r="AI96" s="21">
        <v>43081</v>
      </c>
      <c r="AJ96" s="21">
        <v>43217</v>
      </c>
      <c r="AK96" s="7">
        <v>2018</v>
      </c>
      <c r="AL96" s="13">
        <v>52.745205479452054</v>
      </c>
      <c r="AM96" s="14">
        <f t="shared" si="18"/>
        <v>5.3726027397260276</v>
      </c>
      <c r="AN96" s="31">
        <f t="shared" si="11"/>
        <v>5</v>
      </c>
      <c r="AO96" s="30" t="s">
        <v>61</v>
      </c>
    </row>
    <row r="97" spans="1:41" ht="14" x14ac:dyDescent="0.3">
      <c r="A97" s="27" t="s">
        <v>54</v>
      </c>
      <c r="B97" s="28" t="s">
        <v>161</v>
      </c>
      <c r="C97" s="29" t="s">
        <v>22</v>
      </c>
      <c r="D97" s="7" t="s">
        <v>23</v>
      </c>
      <c r="E97" s="5">
        <v>1959</v>
      </c>
      <c r="F97" s="7" t="s">
        <v>29</v>
      </c>
      <c r="G97" s="7" t="s">
        <v>32</v>
      </c>
      <c r="H97" s="7" t="s">
        <v>31</v>
      </c>
      <c r="I97" s="5">
        <v>5</v>
      </c>
      <c r="J97" s="7">
        <v>118</v>
      </c>
      <c r="K97" s="7">
        <v>11289</v>
      </c>
      <c r="L97" s="15">
        <v>41416</v>
      </c>
      <c r="M97" s="7" t="s">
        <v>36</v>
      </c>
      <c r="N97" s="7" t="s">
        <v>27</v>
      </c>
      <c r="O97" s="7">
        <v>1</v>
      </c>
      <c r="P97" s="7">
        <v>88</v>
      </c>
      <c r="Q97" s="7" t="s">
        <v>57</v>
      </c>
      <c r="R97" s="7" t="s">
        <v>140</v>
      </c>
      <c r="S97" s="7">
        <v>48</v>
      </c>
      <c r="T97" s="7">
        <v>40</v>
      </c>
      <c r="U97" s="7">
        <v>67</v>
      </c>
      <c r="V97" s="7">
        <v>9</v>
      </c>
      <c r="W97" s="7">
        <v>4</v>
      </c>
      <c r="X97" s="7" t="s">
        <v>35</v>
      </c>
      <c r="Y97" s="7" t="s">
        <v>35</v>
      </c>
      <c r="Z97" s="7" t="str">
        <f t="shared" si="13"/>
        <v>NA</v>
      </c>
      <c r="AA97" s="31">
        <f t="shared" si="14"/>
        <v>59</v>
      </c>
      <c r="AB97" s="12" t="e">
        <f t="shared" si="15"/>
        <v>#VALUE!</v>
      </c>
      <c r="AC97" s="12" t="e">
        <f t="shared" si="16"/>
        <v>#VALUE!</v>
      </c>
      <c r="AD97" s="12">
        <f t="shared" si="17"/>
        <v>76.13636363636364</v>
      </c>
      <c r="AE97" s="21">
        <v>41416</v>
      </c>
      <c r="AF97" s="21">
        <v>41416</v>
      </c>
      <c r="AG97" s="7">
        <v>2013</v>
      </c>
      <c r="AH97" s="13">
        <v>53.92876712328767</v>
      </c>
      <c r="AI97" s="21">
        <v>43241</v>
      </c>
      <c r="AJ97" s="21">
        <v>43217</v>
      </c>
      <c r="AK97" s="7">
        <v>2018</v>
      </c>
      <c r="AL97" s="13">
        <v>58.863013698630134</v>
      </c>
      <c r="AM97" s="14">
        <f t="shared" si="18"/>
        <v>4.934246575342466</v>
      </c>
      <c r="AN97" s="31">
        <f t="shared" si="11"/>
        <v>5</v>
      </c>
      <c r="AO97" s="30" t="s">
        <v>61</v>
      </c>
    </row>
    <row r="98" spans="1:41" ht="14" x14ac:dyDescent="0.3">
      <c r="A98" s="27" t="s">
        <v>54</v>
      </c>
      <c r="B98" s="28" t="s">
        <v>162</v>
      </c>
      <c r="C98" s="29" t="s">
        <v>21</v>
      </c>
      <c r="D98" s="7" t="s">
        <v>23</v>
      </c>
      <c r="E98" s="5">
        <v>1950</v>
      </c>
      <c r="F98" s="7" t="s">
        <v>37</v>
      </c>
      <c r="G98" s="7" t="s">
        <v>33</v>
      </c>
      <c r="H98" s="7" t="s">
        <v>83</v>
      </c>
      <c r="I98" s="5">
        <v>5</v>
      </c>
      <c r="J98" s="7">
        <v>154</v>
      </c>
      <c r="K98" s="7">
        <v>14420</v>
      </c>
      <c r="L98" s="15">
        <v>41781</v>
      </c>
      <c r="M98" s="7" t="s">
        <v>36</v>
      </c>
      <c r="N98" s="7" t="s">
        <v>57</v>
      </c>
      <c r="O98" s="7">
        <v>1</v>
      </c>
      <c r="P98" s="7">
        <v>88</v>
      </c>
      <c r="Q98" s="7" t="s">
        <v>57</v>
      </c>
      <c r="R98" s="7" t="s">
        <v>140</v>
      </c>
      <c r="S98" s="7">
        <v>48</v>
      </c>
      <c r="T98" s="7">
        <v>40</v>
      </c>
      <c r="U98" s="7">
        <v>69</v>
      </c>
      <c r="V98" s="7">
        <v>9</v>
      </c>
      <c r="W98" s="7">
        <v>5</v>
      </c>
      <c r="X98" s="7">
        <v>0</v>
      </c>
      <c r="Y98" s="7">
        <f>U98+V98+W98+X98</f>
        <v>83</v>
      </c>
      <c r="Z98" s="7">
        <f t="shared" si="13"/>
        <v>83</v>
      </c>
      <c r="AA98" s="31">
        <f t="shared" si="14"/>
        <v>59</v>
      </c>
      <c r="AB98" s="12">
        <f t="shared" si="15"/>
        <v>83.132530120481931</v>
      </c>
      <c r="AC98" s="12">
        <f t="shared" si="16"/>
        <v>83.132530120481931</v>
      </c>
      <c r="AD98" s="12">
        <f t="shared" si="17"/>
        <v>78.409090909090907</v>
      </c>
      <c r="AE98" s="21">
        <v>41781</v>
      </c>
      <c r="AF98" s="21">
        <v>41781</v>
      </c>
      <c r="AG98" s="7">
        <v>2014</v>
      </c>
      <c r="AH98" s="13">
        <v>64.213698630136989</v>
      </c>
      <c r="AI98" s="21">
        <v>43606</v>
      </c>
      <c r="AJ98" s="21">
        <v>43180</v>
      </c>
      <c r="AK98" s="7">
        <v>2018</v>
      </c>
      <c r="AL98" s="13">
        <v>68.046575342465758</v>
      </c>
      <c r="AM98" s="14">
        <f t="shared" si="18"/>
        <v>3.8328767123287673</v>
      </c>
      <c r="AN98" s="31">
        <f t="shared" si="11"/>
        <v>5</v>
      </c>
      <c r="AO98" s="30" t="s">
        <v>58</v>
      </c>
    </row>
    <row r="99" spans="1:41" ht="14" x14ac:dyDescent="0.3">
      <c r="A99" s="27" t="s">
        <v>54</v>
      </c>
      <c r="B99" s="28" t="s">
        <v>163</v>
      </c>
      <c r="C99" s="29" t="s">
        <v>21</v>
      </c>
      <c r="D99" s="7" t="s">
        <v>23</v>
      </c>
      <c r="E99" s="5">
        <v>1956</v>
      </c>
      <c r="F99" s="7" t="s">
        <v>29</v>
      </c>
      <c r="G99" s="7" t="s">
        <v>30</v>
      </c>
      <c r="H99" s="7" t="s">
        <v>31</v>
      </c>
      <c r="I99" s="5">
        <v>6</v>
      </c>
      <c r="J99" s="7">
        <v>25</v>
      </c>
      <c r="K99" s="7">
        <v>1880</v>
      </c>
      <c r="L99" s="15">
        <v>42257</v>
      </c>
      <c r="M99" s="7" t="s">
        <v>36</v>
      </c>
      <c r="N99" s="7" t="s">
        <v>27</v>
      </c>
      <c r="O99" s="7">
        <v>1</v>
      </c>
      <c r="P99" s="7">
        <v>91</v>
      </c>
      <c r="Q99" s="7" t="s">
        <v>164</v>
      </c>
      <c r="R99" s="7" t="s">
        <v>165</v>
      </c>
      <c r="S99" s="7">
        <v>46</v>
      </c>
      <c r="T99" s="7">
        <v>45</v>
      </c>
      <c r="U99" s="7">
        <v>75</v>
      </c>
      <c r="V99" s="7" t="s">
        <v>35</v>
      </c>
      <c r="W99" s="7" t="s">
        <v>35</v>
      </c>
      <c r="X99" s="7" t="s">
        <v>35</v>
      </c>
      <c r="Y99" s="7" t="s">
        <v>35</v>
      </c>
      <c r="Z99" s="7" t="str">
        <f t="shared" si="13"/>
        <v>NA</v>
      </c>
      <c r="AA99" s="31">
        <f t="shared" si="14"/>
        <v>61</v>
      </c>
      <c r="AB99" s="12" t="e">
        <f t="shared" si="15"/>
        <v>#VALUE!</v>
      </c>
      <c r="AC99" s="12" t="e">
        <f t="shared" si="16"/>
        <v>#VALUE!</v>
      </c>
      <c r="AD99" s="12">
        <f t="shared" si="17"/>
        <v>82.417582417582409</v>
      </c>
      <c r="AE99" s="21">
        <v>42257</v>
      </c>
      <c r="AF99" s="21">
        <v>42257</v>
      </c>
      <c r="AG99" s="31">
        <v>2015</v>
      </c>
      <c r="AH99" s="13">
        <v>59.205479452054796</v>
      </c>
      <c r="AI99" s="21">
        <v>44813</v>
      </c>
      <c r="AJ99" s="21">
        <v>44813</v>
      </c>
      <c r="AK99" s="7">
        <v>2022</v>
      </c>
      <c r="AL99" s="13">
        <v>66.208219178082189</v>
      </c>
      <c r="AM99" s="14">
        <f t="shared" si="18"/>
        <v>7.0027397260273974</v>
      </c>
      <c r="AN99" s="31">
        <f t="shared" si="11"/>
        <v>7.0027397260273974</v>
      </c>
      <c r="AO99" s="30" t="s">
        <v>58</v>
      </c>
    </row>
    <row r="100" spans="1:41" ht="14" x14ac:dyDescent="0.3">
      <c r="A100" s="27" t="s">
        <v>54</v>
      </c>
      <c r="B100" s="28" t="s">
        <v>166</v>
      </c>
      <c r="C100" s="29"/>
      <c r="D100" s="7" t="s">
        <v>24</v>
      </c>
      <c r="E100" s="5">
        <v>1958</v>
      </c>
      <c r="F100" s="7" t="s">
        <v>33</v>
      </c>
      <c r="G100" s="7" t="s">
        <v>33</v>
      </c>
      <c r="H100" s="7" t="s">
        <v>31</v>
      </c>
      <c r="I100" s="5">
        <v>6</v>
      </c>
      <c r="J100" s="7">
        <v>25</v>
      </c>
      <c r="K100" s="7">
        <v>1880</v>
      </c>
      <c r="L100" s="15">
        <v>42257</v>
      </c>
      <c r="M100" s="7" t="s">
        <v>36</v>
      </c>
      <c r="N100" s="7" t="s">
        <v>164</v>
      </c>
      <c r="O100" s="7">
        <v>1</v>
      </c>
      <c r="P100" s="7">
        <v>91</v>
      </c>
      <c r="Q100" s="7" t="s">
        <v>164</v>
      </c>
      <c r="R100" s="7" t="s">
        <v>165</v>
      </c>
      <c r="S100" s="7">
        <v>46</v>
      </c>
      <c r="T100" s="7">
        <v>45</v>
      </c>
      <c r="U100" s="7">
        <v>75</v>
      </c>
      <c r="V100" s="7" t="s">
        <v>35</v>
      </c>
      <c r="W100" s="7" t="s">
        <v>35</v>
      </c>
      <c r="X100" s="7" t="s">
        <v>35</v>
      </c>
      <c r="Y100" s="7" t="s">
        <v>35</v>
      </c>
      <c r="Z100" s="7" t="str">
        <f t="shared" si="13"/>
        <v>NA</v>
      </c>
      <c r="AA100" s="31">
        <f t="shared" si="14"/>
        <v>61</v>
      </c>
      <c r="AB100" s="12" t="e">
        <f t="shared" si="15"/>
        <v>#VALUE!</v>
      </c>
      <c r="AC100" s="12" t="e">
        <f t="shared" si="16"/>
        <v>#VALUE!</v>
      </c>
      <c r="AD100" s="12">
        <f t="shared" si="17"/>
        <v>82.417582417582409</v>
      </c>
      <c r="AE100" s="21">
        <v>42257</v>
      </c>
      <c r="AF100" s="21">
        <v>42257</v>
      </c>
      <c r="AG100" s="31">
        <v>2015</v>
      </c>
      <c r="AH100" s="13">
        <v>57.230136986301368</v>
      </c>
      <c r="AI100" s="21">
        <v>44813</v>
      </c>
      <c r="AJ100" s="21">
        <v>44813</v>
      </c>
      <c r="AK100" s="7">
        <v>2022</v>
      </c>
      <c r="AL100" s="13">
        <v>64.232876712328761</v>
      </c>
      <c r="AM100" s="14">
        <f t="shared" si="18"/>
        <v>7.0027397260273974</v>
      </c>
      <c r="AN100" s="31">
        <f t="shared" si="11"/>
        <v>7.0027397260273974</v>
      </c>
      <c r="AO100" s="30" t="s">
        <v>58</v>
      </c>
    </row>
    <row r="101" spans="1:41" ht="14" x14ac:dyDescent="0.3">
      <c r="A101" s="27" t="s">
        <v>54</v>
      </c>
      <c r="B101" s="28" t="s">
        <v>167</v>
      </c>
      <c r="C101" s="29"/>
      <c r="D101" s="7" t="s">
        <v>23</v>
      </c>
      <c r="E101" s="5">
        <v>1964</v>
      </c>
      <c r="F101" s="7" t="s">
        <v>34</v>
      </c>
      <c r="G101" s="7" t="s">
        <v>32</v>
      </c>
      <c r="H101" s="7" t="s">
        <v>31</v>
      </c>
      <c r="I101" s="5">
        <v>6</v>
      </c>
      <c r="J101" s="7">
        <v>25</v>
      </c>
      <c r="K101" s="7">
        <v>1880</v>
      </c>
      <c r="L101" s="15">
        <v>42257</v>
      </c>
      <c r="M101" s="7" t="s">
        <v>36</v>
      </c>
      <c r="N101" s="7" t="s">
        <v>164</v>
      </c>
      <c r="O101" s="7">
        <v>1</v>
      </c>
      <c r="P101" s="7">
        <v>91</v>
      </c>
      <c r="Q101" s="7" t="s">
        <v>164</v>
      </c>
      <c r="R101" s="7" t="s">
        <v>165</v>
      </c>
      <c r="S101" s="7">
        <v>46</v>
      </c>
      <c r="T101" s="7">
        <v>45</v>
      </c>
      <c r="U101" s="7">
        <v>67</v>
      </c>
      <c r="V101" s="7" t="s">
        <v>35</v>
      </c>
      <c r="W101" s="7" t="s">
        <v>35</v>
      </c>
      <c r="X101" s="7" t="s">
        <v>35</v>
      </c>
      <c r="Y101" s="7" t="s">
        <v>35</v>
      </c>
      <c r="Z101" s="7" t="str">
        <f t="shared" si="13"/>
        <v>NA</v>
      </c>
      <c r="AA101" s="31">
        <f t="shared" si="14"/>
        <v>61</v>
      </c>
      <c r="AB101" s="12" t="e">
        <f t="shared" si="15"/>
        <v>#VALUE!</v>
      </c>
      <c r="AC101" s="12" t="e">
        <f t="shared" si="16"/>
        <v>#VALUE!</v>
      </c>
      <c r="AD101" s="12">
        <f t="shared" si="17"/>
        <v>73.626373626373635</v>
      </c>
      <c r="AE101" s="21">
        <v>42257</v>
      </c>
      <c r="AF101" s="21">
        <v>42257</v>
      </c>
      <c r="AG101" s="31">
        <v>2015</v>
      </c>
      <c r="AH101" s="13">
        <v>51.227397260273975</v>
      </c>
      <c r="AI101" s="21">
        <v>44814</v>
      </c>
      <c r="AJ101" s="21">
        <v>44814</v>
      </c>
      <c r="AK101" s="7">
        <v>2022</v>
      </c>
      <c r="AL101" s="13">
        <v>58.232876712328768</v>
      </c>
      <c r="AM101" s="14">
        <f t="shared" si="18"/>
        <v>7.0054794520547947</v>
      </c>
      <c r="AN101" s="31">
        <f t="shared" si="11"/>
        <v>7.0054794520547947</v>
      </c>
      <c r="AO101" s="30" t="s">
        <v>58</v>
      </c>
    </row>
    <row r="102" spans="1:41" ht="14" x14ac:dyDescent="0.3">
      <c r="A102" s="27" t="s">
        <v>54</v>
      </c>
      <c r="B102" s="28" t="s">
        <v>168</v>
      </c>
      <c r="C102" s="29" t="s">
        <v>21</v>
      </c>
      <c r="D102" s="7" t="s">
        <v>23</v>
      </c>
      <c r="E102" s="5">
        <v>1967</v>
      </c>
      <c r="F102" s="7" t="s">
        <v>34</v>
      </c>
      <c r="G102" s="7" t="s">
        <v>30</v>
      </c>
      <c r="H102" s="7" t="s">
        <v>31</v>
      </c>
      <c r="I102" s="5">
        <v>6</v>
      </c>
      <c r="J102" s="7">
        <v>25</v>
      </c>
      <c r="K102" s="7">
        <v>1880</v>
      </c>
      <c r="L102" s="15">
        <v>42257</v>
      </c>
      <c r="M102" s="7" t="s">
        <v>36</v>
      </c>
      <c r="N102" s="7" t="s">
        <v>27</v>
      </c>
      <c r="O102" s="7">
        <v>1</v>
      </c>
      <c r="P102" s="7">
        <v>91</v>
      </c>
      <c r="Q102" s="7" t="s">
        <v>164</v>
      </c>
      <c r="R102" s="7" t="s">
        <v>165</v>
      </c>
      <c r="S102" s="7">
        <v>46</v>
      </c>
      <c r="T102" s="7">
        <v>45</v>
      </c>
      <c r="U102" s="7">
        <v>77</v>
      </c>
      <c r="V102" s="7" t="s">
        <v>35</v>
      </c>
      <c r="W102" s="7" t="s">
        <v>35</v>
      </c>
      <c r="X102" s="7" t="s">
        <v>35</v>
      </c>
      <c r="Y102" s="7" t="s">
        <v>35</v>
      </c>
      <c r="Z102" s="7" t="str">
        <f t="shared" si="13"/>
        <v>NA</v>
      </c>
      <c r="AA102" s="31">
        <f t="shared" si="14"/>
        <v>61</v>
      </c>
      <c r="AB102" s="12" t="e">
        <f t="shared" si="15"/>
        <v>#VALUE!</v>
      </c>
      <c r="AC102" s="12" t="e">
        <f t="shared" si="16"/>
        <v>#VALUE!</v>
      </c>
      <c r="AD102" s="12">
        <f t="shared" si="17"/>
        <v>84.615384615384613</v>
      </c>
      <c r="AE102" s="21">
        <v>42257</v>
      </c>
      <c r="AF102" s="21">
        <v>42257</v>
      </c>
      <c r="AG102" s="31">
        <v>2015</v>
      </c>
      <c r="AH102" s="13">
        <v>47.747945205479454</v>
      </c>
      <c r="AI102" s="21">
        <v>44813</v>
      </c>
      <c r="AJ102" s="21">
        <v>44813</v>
      </c>
      <c r="AK102" s="7">
        <v>2022</v>
      </c>
      <c r="AL102" s="13">
        <v>54.750684931506846</v>
      </c>
      <c r="AM102" s="14">
        <f t="shared" si="18"/>
        <v>7.0027397260273974</v>
      </c>
      <c r="AN102" s="31">
        <f t="shared" si="11"/>
        <v>7.0027397260273974</v>
      </c>
      <c r="AO102" s="30" t="s">
        <v>58</v>
      </c>
    </row>
    <row r="103" spans="1:41" ht="14" x14ac:dyDescent="0.3">
      <c r="A103" s="27" t="s">
        <v>54</v>
      </c>
      <c r="B103" s="28" t="s">
        <v>169</v>
      </c>
      <c r="C103" s="29"/>
      <c r="D103" s="7" t="s">
        <v>23</v>
      </c>
      <c r="E103" s="5">
        <v>1963</v>
      </c>
      <c r="F103" s="7" t="s">
        <v>34</v>
      </c>
      <c r="G103" s="7" t="s">
        <v>33</v>
      </c>
      <c r="H103" s="7" t="s">
        <v>31</v>
      </c>
      <c r="I103" s="5">
        <v>6</v>
      </c>
      <c r="J103" s="7">
        <v>25</v>
      </c>
      <c r="K103" s="7">
        <v>1880</v>
      </c>
      <c r="L103" s="15">
        <v>42257</v>
      </c>
      <c r="M103" s="7" t="s">
        <v>36</v>
      </c>
      <c r="N103" s="7" t="s">
        <v>164</v>
      </c>
      <c r="O103" s="7">
        <v>1</v>
      </c>
      <c r="P103" s="7">
        <v>91</v>
      </c>
      <c r="Q103" s="7" t="s">
        <v>164</v>
      </c>
      <c r="R103" s="7" t="s">
        <v>165</v>
      </c>
      <c r="S103" s="7">
        <v>46</v>
      </c>
      <c r="T103" s="7">
        <v>45</v>
      </c>
      <c r="U103" s="7">
        <v>68</v>
      </c>
      <c r="V103" s="7" t="s">
        <v>35</v>
      </c>
      <c r="W103" s="7" t="s">
        <v>35</v>
      </c>
      <c r="X103" s="7" t="s">
        <v>35</v>
      </c>
      <c r="Y103" s="7" t="s">
        <v>35</v>
      </c>
      <c r="Z103" s="7" t="str">
        <f t="shared" si="13"/>
        <v>NA</v>
      </c>
      <c r="AA103" s="31">
        <f t="shared" si="14"/>
        <v>61</v>
      </c>
      <c r="AB103" s="12" t="e">
        <f t="shared" si="15"/>
        <v>#VALUE!</v>
      </c>
      <c r="AC103" s="12" t="e">
        <f t="shared" si="16"/>
        <v>#VALUE!</v>
      </c>
      <c r="AD103" s="12">
        <f t="shared" si="17"/>
        <v>74.72527472527473</v>
      </c>
      <c r="AE103" s="21">
        <v>42277</v>
      </c>
      <c r="AF103" s="21">
        <v>42277</v>
      </c>
      <c r="AG103" s="31">
        <v>2015</v>
      </c>
      <c r="AH103" s="13">
        <v>52.243835616438353</v>
      </c>
      <c r="AI103" s="21">
        <v>44833</v>
      </c>
      <c r="AJ103" s="21">
        <v>44833</v>
      </c>
      <c r="AK103" s="7">
        <v>2022</v>
      </c>
      <c r="AL103" s="13">
        <v>59.246575342465754</v>
      </c>
      <c r="AM103" s="14">
        <f t="shared" si="18"/>
        <v>7.0027397260273974</v>
      </c>
      <c r="AN103" s="31">
        <f t="shared" si="11"/>
        <v>7.0027397260273974</v>
      </c>
      <c r="AO103" s="30" t="s">
        <v>58</v>
      </c>
    </row>
    <row r="104" spans="1:41" ht="14" x14ac:dyDescent="0.3">
      <c r="A104" s="27" t="s">
        <v>54</v>
      </c>
      <c r="B104" s="28" t="s">
        <v>170</v>
      </c>
      <c r="C104" s="29"/>
      <c r="D104" s="7" t="s">
        <v>23</v>
      </c>
      <c r="E104" s="5">
        <v>1963</v>
      </c>
      <c r="F104" s="7" t="s">
        <v>33</v>
      </c>
      <c r="G104" s="7" t="s">
        <v>33</v>
      </c>
      <c r="H104" s="7" t="s">
        <v>31</v>
      </c>
      <c r="I104" s="5">
        <v>6</v>
      </c>
      <c r="J104" s="7">
        <v>25</v>
      </c>
      <c r="K104" s="7">
        <v>1880</v>
      </c>
      <c r="L104" s="15">
        <v>42257</v>
      </c>
      <c r="M104" s="7" t="s">
        <v>36</v>
      </c>
      <c r="N104" s="7" t="s">
        <v>164</v>
      </c>
      <c r="O104" s="7">
        <v>1</v>
      </c>
      <c r="P104" s="7">
        <v>91</v>
      </c>
      <c r="Q104" s="7" t="s">
        <v>164</v>
      </c>
      <c r="R104" s="7" t="s">
        <v>165</v>
      </c>
      <c r="S104" s="7">
        <v>46</v>
      </c>
      <c r="T104" s="7">
        <v>45</v>
      </c>
      <c r="U104" s="7">
        <v>74</v>
      </c>
      <c r="V104" s="7" t="s">
        <v>35</v>
      </c>
      <c r="W104" s="7" t="s">
        <v>35</v>
      </c>
      <c r="X104" s="7" t="s">
        <v>35</v>
      </c>
      <c r="Y104" s="7" t="s">
        <v>35</v>
      </c>
      <c r="Z104" s="7" t="str">
        <f t="shared" si="13"/>
        <v>NA</v>
      </c>
      <c r="AA104" s="31">
        <f t="shared" si="14"/>
        <v>61</v>
      </c>
      <c r="AB104" s="12" t="e">
        <f t="shared" si="15"/>
        <v>#VALUE!</v>
      </c>
      <c r="AC104" s="12" t="e">
        <f t="shared" si="16"/>
        <v>#VALUE!</v>
      </c>
      <c r="AD104" s="12">
        <f t="shared" si="17"/>
        <v>81.318681318681314</v>
      </c>
      <c r="AE104" s="21">
        <v>42257</v>
      </c>
      <c r="AF104" s="21">
        <v>42257</v>
      </c>
      <c r="AG104" s="31">
        <v>2015</v>
      </c>
      <c r="AH104" s="13">
        <v>52.027397260273972</v>
      </c>
      <c r="AI104" s="21">
        <v>44813</v>
      </c>
      <c r="AJ104" s="21">
        <v>44813</v>
      </c>
      <c r="AK104" s="7">
        <v>2022</v>
      </c>
      <c r="AL104" s="13">
        <v>59.030136986301372</v>
      </c>
      <c r="AM104" s="14">
        <f t="shared" si="18"/>
        <v>7.0027397260273974</v>
      </c>
      <c r="AN104" s="31">
        <f t="shared" si="11"/>
        <v>7.0027397260273974</v>
      </c>
      <c r="AO104" s="30" t="s">
        <v>61</v>
      </c>
    </row>
    <row r="105" spans="1:41" ht="14" x14ac:dyDescent="0.3">
      <c r="A105" s="27" t="s">
        <v>54</v>
      </c>
      <c r="B105" s="28" t="s">
        <v>171</v>
      </c>
      <c r="C105" s="29"/>
      <c r="D105" s="7" t="s">
        <v>24</v>
      </c>
      <c r="E105" s="5">
        <v>1961</v>
      </c>
      <c r="F105" s="7" t="s">
        <v>34</v>
      </c>
      <c r="G105" s="7" t="s">
        <v>32</v>
      </c>
      <c r="H105" s="7" t="s">
        <v>31</v>
      </c>
      <c r="I105" s="5">
        <v>6</v>
      </c>
      <c r="J105" s="7">
        <v>25</v>
      </c>
      <c r="K105" s="7">
        <v>1880</v>
      </c>
      <c r="L105" s="15">
        <v>42257</v>
      </c>
      <c r="M105" s="7" t="s">
        <v>36</v>
      </c>
      <c r="N105" s="7" t="s">
        <v>164</v>
      </c>
      <c r="O105" s="7">
        <v>1</v>
      </c>
      <c r="P105" s="7">
        <v>91</v>
      </c>
      <c r="Q105" s="7" t="s">
        <v>164</v>
      </c>
      <c r="R105" s="7" t="s">
        <v>165</v>
      </c>
      <c r="S105" s="7">
        <v>46</v>
      </c>
      <c r="T105" s="7">
        <v>45</v>
      </c>
      <c r="U105" s="7">
        <v>71</v>
      </c>
      <c r="V105" s="7" t="s">
        <v>35</v>
      </c>
      <c r="W105" s="7" t="s">
        <v>35</v>
      </c>
      <c r="X105" s="7" t="s">
        <v>35</v>
      </c>
      <c r="Y105" s="7" t="s">
        <v>35</v>
      </c>
      <c r="Z105" s="7" t="str">
        <f t="shared" si="13"/>
        <v>NA</v>
      </c>
      <c r="AA105" s="31">
        <f t="shared" si="14"/>
        <v>61</v>
      </c>
      <c r="AB105" s="12" t="e">
        <f t="shared" si="15"/>
        <v>#VALUE!</v>
      </c>
      <c r="AC105" s="12" t="e">
        <f t="shared" si="16"/>
        <v>#VALUE!</v>
      </c>
      <c r="AD105" s="12">
        <f t="shared" si="17"/>
        <v>78.021978021978029</v>
      </c>
      <c r="AE105" s="21">
        <v>42257</v>
      </c>
      <c r="AF105" s="21">
        <v>42257</v>
      </c>
      <c r="AG105" s="31">
        <v>2015</v>
      </c>
      <c r="AH105" s="13">
        <v>54.230136986301368</v>
      </c>
      <c r="AI105" s="21">
        <v>44814</v>
      </c>
      <c r="AJ105" s="21">
        <v>44814</v>
      </c>
      <c r="AK105" s="7">
        <v>2022</v>
      </c>
      <c r="AL105" s="13">
        <v>61.235616438356168</v>
      </c>
      <c r="AM105" s="14">
        <f t="shared" si="18"/>
        <v>7.0054794520547947</v>
      </c>
      <c r="AN105" s="31">
        <f t="shared" si="11"/>
        <v>7.0054794520547947</v>
      </c>
      <c r="AO105" s="30" t="s">
        <v>58</v>
      </c>
    </row>
    <row r="106" spans="1:41" ht="14" x14ac:dyDescent="0.3">
      <c r="A106" s="27" t="s">
        <v>54</v>
      </c>
      <c r="B106" s="28" t="s">
        <v>172</v>
      </c>
      <c r="C106" s="29" t="s">
        <v>21</v>
      </c>
      <c r="D106" s="7" t="s">
        <v>23</v>
      </c>
      <c r="E106" s="5">
        <v>1966</v>
      </c>
      <c r="F106" s="7" t="s">
        <v>29</v>
      </c>
      <c r="G106" s="7" t="s">
        <v>30</v>
      </c>
      <c r="H106" s="7" t="s">
        <v>31</v>
      </c>
      <c r="I106" s="5">
        <v>6</v>
      </c>
      <c r="J106" s="7">
        <v>25</v>
      </c>
      <c r="K106" s="7">
        <v>1880</v>
      </c>
      <c r="L106" s="15">
        <v>42257</v>
      </c>
      <c r="M106" s="7" t="s">
        <v>36</v>
      </c>
      <c r="N106" s="7" t="s">
        <v>27</v>
      </c>
      <c r="O106" s="7">
        <v>1</v>
      </c>
      <c r="P106" s="7">
        <v>91</v>
      </c>
      <c r="Q106" s="7" t="s">
        <v>164</v>
      </c>
      <c r="R106" s="7" t="s">
        <v>165</v>
      </c>
      <c r="S106" s="7">
        <v>46</v>
      </c>
      <c r="T106" s="7">
        <v>45</v>
      </c>
      <c r="U106" s="7">
        <v>75</v>
      </c>
      <c r="V106" s="7" t="s">
        <v>35</v>
      </c>
      <c r="W106" s="7" t="s">
        <v>35</v>
      </c>
      <c r="X106" s="7" t="s">
        <v>35</v>
      </c>
      <c r="Y106" s="7" t="s">
        <v>35</v>
      </c>
      <c r="Z106" s="7" t="str">
        <f t="shared" si="13"/>
        <v>NA</v>
      </c>
      <c r="AA106" s="31">
        <f t="shared" si="14"/>
        <v>61</v>
      </c>
      <c r="AB106" s="12" t="e">
        <f t="shared" si="15"/>
        <v>#VALUE!</v>
      </c>
      <c r="AC106" s="12" t="e">
        <f t="shared" si="16"/>
        <v>#VALUE!</v>
      </c>
      <c r="AD106" s="12">
        <f t="shared" si="17"/>
        <v>82.417582417582409</v>
      </c>
      <c r="AE106" s="21">
        <v>42257</v>
      </c>
      <c r="AF106" s="21">
        <v>42257</v>
      </c>
      <c r="AG106" s="31">
        <v>2015</v>
      </c>
      <c r="AH106" s="13">
        <v>49.271232876712325</v>
      </c>
      <c r="AI106" s="21">
        <v>44813</v>
      </c>
      <c r="AJ106" s="21">
        <v>44813</v>
      </c>
      <c r="AK106" s="7">
        <v>2022</v>
      </c>
      <c r="AL106" s="13">
        <v>56.273972602739725</v>
      </c>
      <c r="AM106" s="14">
        <f t="shared" si="18"/>
        <v>7.0027397260273974</v>
      </c>
      <c r="AN106" s="31">
        <f t="shared" si="11"/>
        <v>7.0027397260273974</v>
      </c>
      <c r="AO106" s="30" t="s">
        <v>61</v>
      </c>
    </row>
    <row r="107" spans="1:41" ht="14" x14ac:dyDescent="0.3">
      <c r="A107" s="27" t="s">
        <v>54</v>
      </c>
      <c r="B107" s="28" t="s">
        <v>173</v>
      </c>
      <c r="C107" s="29"/>
      <c r="D107" s="7" t="s">
        <v>23</v>
      </c>
      <c r="E107" s="5">
        <v>1963</v>
      </c>
      <c r="F107" s="7" t="s">
        <v>33</v>
      </c>
      <c r="G107" s="7" t="s">
        <v>33</v>
      </c>
      <c r="H107" s="7" t="s">
        <v>31</v>
      </c>
      <c r="I107" s="5">
        <v>6</v>
      </c>
      <c r="J107" s="7">
        <v>25</v>
      </c>
      <c r="K107" s="7">
        <v>1880</v>
      </c>
      <c r="L107" s="15">
        <v>42257</v>
      </c>
      <c r="M107" s="7" t="s">
        <v>36</v>
      </c>
      <c r="N107" s="7" t="s">
        <v>164</v>
      </c>
      <c r="O107" s="7">
        <v>1</v>
      </c>
      <c r="P107" s="7">
        <v>91</v>
      </c>
      <c r="Q107" s="7" t="s">
        <v>164</v>
      </c>
      <c r="R107" s="7" t="s">
        <v>165</v>
      </c>
      <c r="S107" s="7">
        <v>46</v>
      </c>
      <c r="T107" s="7">
        <v>45</v>
      </c>
      <c r="U107" s="7">
        <v>73</v>
      </c>
      <c r="V107" s="7" t="s">
        <v>35</v>
      </c>
      <c r="W107" s="7" t="s">
        <v>35</v>
      </c>
      <c r="X107" s="7" t="s">
        <v>35</v>
      </c>
      <c r="Y107" s="7" t="s">
        <v>35</v>
      </c>
      <c r="Z107" s="7" t="str">
        <f t="shared" si="13"/>
        <v>NA</v>
      </c>
      <c r="AA107" s="31">
        <f t="shared" si="14"/>
        <v>61</v>
      </c>
      <c r="AB107" s="12" t="e">
        <f t="shared" si="15"/>
        <v>#VALUE!</v>
      </c>
      <c r="AC107" s="12" t="e">
        <f t="shared" si="16"/>
        <v>#VALUE!</v>
      </c>
      <c r="AD107" s="12">
        <f t="shared" si="17"/>
        <v>80.219780219780219</v>
      </c>
      <c r="AE107" s="21">
        <v>42257</v>
      </c>
      <c r="AF107" s="21">
        <v>42257</v>
      </c>
      <c r="AG107" s="31">
        <v>2015</v>
      </c>
      <c r="AH107" s="13">
        <v>52.402739726027399</v>
      </c>
      <c r="AI107" s="21">
        <v>44813</v>
      </c>
      <c r="AJ107" s="21">
        <v>42786</v>
      </c>
      <c r="AK107" s="7">
        <v>2017</v>
      </c>
      <c r="AL107" s="13">
        <v>53.852054794520548</v>
      </c>
      <c r="AM107" s="14">
        <f t="shared" si="18"/>
        <v>1.4493150684931506</v>
      </c>
      <c r="AN107" s="31">
        <f t="shared" si="11"/>
        <v>7.0027397260273974</v>
      </c>
      <c r="AO107" s="30" t="s">
        <v>61</v>
      </c>
    </row>
    <row r="108" spans="1:41" ht="14" x14ac:dyDescent="0.3">
      <c r="A108" s="27" t="s">
        <v>54</v>
      </c>
      <c r="B108" s="28" t="s">
        <v>174</v>
      </c>
      <c r="C108" s="29" t="s">
        <v>22</v>
      </c>
      <c r="D108" s="7" t="s">
        <v>23</v>
      </c>
      <c r="E108" s="5">
        <v>1951</v>
      </c>
      <c r="F108" s="7" t="s">
        <v>29</v>
      </c>
      <c r="G108" s="7" t="s">
        <v>33</v>
      </c>
      <c r="H108" s="7" t="s">
        <v>31</v>
      </c>
      <c r="I108" s="5">
        <v>6</v>
      </c>
      <c r="J108" s="7">
        <v>25</v>
      </c>
      <c r="K108" s="7">
        <v>1880</v>
      </c>
      <c r="L108" s="15">
        <v>42257</v>
      </c>
      <c r="M108" s="7" t="s">
        <v>36</v>
      </c>
      <c r="N108" s="7" t="s">
        <v>27</v>
      </c>
      <c r="O108" s="7">
        <v>1</v>
      </c>
      <c r="P108" s="7">
        <v>91</v>
      </c>
      <c r="Q108" s="7" t="s">
        <v>164</v>
      </c>
      <c r="R108" s="7" t="s">
        <v>165</v>
      </c>
      <c r="S108" s="7">
        <v>46</v>
      </c>
      <c r="T108" s="7">
        <v>45</v>
      </c>
      <c r="U108" s="7">
        <v>69</v>
      </c>
      <c r="V108" s="7" t="s">
        <v>35</v>
      </c>
      <c r="W108" s="7" t="s">
        <v>35</v>
      </c>
      <c r="X108" s="7" t="s">
        <v>35</v>
      </c>
      <c r="Y108" s="7" t="s">
        <v>35</v>
      </c>
      <c r="Z108" s="7" t="str">
        <f t="shared" si="13"/>
        <v>NA</v>
      </c>
      <c r="AA108" s="31">
        <f t="shared" si="14"/>
        <v>61</v>
      </c>
      <c r="AB108" s="12" t="e">
        <f t="shared" si="15"/>
        <v>#VALUE!</v>
      </c>
      <c r="AC108" s="12" t="e">
        <f t="shared" si="16"/>
        <v>#VALUE!</v>
      </c>
      <c r="AD108" s="12">
        <f t="shared" si="17"/>
        <v>75.824175824175825</v>
      </c>
      <c r="AE108" s="21">
        <v>42277</v>
      </c>
      <c r="AF108" s="21">
        <v>42277</v>
      </c>
      <c r="AG108" s="31">
        <v>2015</v>
      </c>
      <c r="AH108" s="13">
        <v>64.032876712328772</v>
      </c>
      <c r="AI108" s="21">
        <v>44833</v>
      </c>
      <c r="AJ108" s="21">
        <v>44833</v>
      </c>
      <c r="AK108" s="7">
        <v>2022</v>
      </c>
      <c r="AL108" s="13">
        <v>71.035616438356158</v>
      </c>
      <c r="AM108" s="14">
        <f t="shared" si="18"/>
        <v>7.0027397260273974</v>
      </c>
      <c r="AN108" s="31">
        <f t="shared" si="11"/>
        <v>7.0027397260273974</v>
      </c>
      <c r="AO108" s="30" t="s">
        <v>58</v>
      </c>
    </row>
    <row r="109" spans="1:41" ht="14" x14ac:dyDescent="0.3">
      <c r="A109" s="27" t="s">
        <v>54</v>
      </c>
      <c r="B109" s="28" t="s">
        <v>175</v>
      </c>
      <c r="C109" s="29" t="s">
        <v>22</v>
      </c>
      <c r="D109" s="7" t="s">
        <v>23</v>
      </c>
      <c r="E109" s="5">
        <v>1962</v>
      </c>
      <c r="F109" s="7" t="s">
        <v>33</v>
      </c>
      <c r="G109" s="7" t="s">
        <v>33</v>
      </c>
      <c r="H109" s="7" t="s">
        <v>31</v>
      </c>
      <c r="I109" s="5">
        <v>6</v>
      </c>
      <c r="J109" s="7">
        <v>25</v>
      </c>
      <c r="K109" s="7">
        <v>1880</v>
      </c>
      <c r="L109" s="15">
        <v>42257</v>
      </c>
      <c r="M109" s="7" t="s">
        <v>36</v>
      </c>
      <c r="N109" s="7" t="s">
        <v>27</v>
      </c>
      <c r="O109" s="7">
        <v>1</v>
      </c>
      <c r="P109" s="7">
        <v>91</v>
      </c>
      <c r="Q109" s="7" t="s">
        <v>164</v>
      </c>
      <c r="R109" s="7" t="s">
        <v>165</v>
      </c>
      <c r="S109" s="7">
        <v>46</v>
      </c>
      <c r="T109" s="7">
        <v>45</v>
      </c>
      <c r="U109" s="7">
        <v>77</v>
      </c>
      <c r="V109" s="7" t="s">
        <v>35</v>
      </c>
      <c r="W109" s="7" t="s">
        <v>35</v>
      </c>
      <c r="X109" s="7" t="s">
        <v>35</v>
      </c>
      <c r="Y109" s="7" t="s">
        <v>35</v>
      </c>
      <c r="Z109" s="7" t="str">
        <f t="shared" si="13"/>
        <v>NA</v>
      </c>
      <c r="AA109" s="31">
        <f t="shared" si="14"/>
        <v>61</v>
      </c>
      <c r="AB109" s="12" t="e">
        <f t="shared" si="15"/>
        <v>#VALUE!</v>
      </c>
      <c r="AC109" s="12" t="e">
        <f t="shared" si="16"/>
        <v>#VALUE!</v>
      </c>
      <c r="AD109" s="12">
        <f t="shared" si="17"/>
        <v>84.615384615384613</v>
      </c>
      <c r="AE109" s="21">
        <v>42257</v>
      </c>
      <c r="AF109" s="21">
        <v>42257</v>
      </c>
      <c r="AG109" s="31">
        <v>2015</v>
      </c>
      <c r="AH109" s="13">
        <v>52.761643835616439</v>
      </c>
      <c r="AI109" s="21">
        <v>44813</v>
      </c>
      <c r="AJ109" s="21">
        <v>44813</v>
      </c>
      <c r="AK109" s="7">
        <v>2022</v>
      </c>
      <c r="AL109" s="13">
        <v>59.764383561643832</v>
      </c>
      <c r="AM109" s="14">
        <f t="shared" si="18"/>
        <v>7.0027397260273974</v>
      </c>
      <c r="AN109" s="31">
        <f t="shared" si="11"/>
        <v>7.0027397260273974</v>
      </c>
      <c r="AO109" s="30" t="s">
        <v>58</v>
      </c>
    </row>
    <row r="110" spans="1:41" ht="14" x14ac:dyDescent="0.3">
      <c r="A110" s="27" t="s">
        <v>54</v>
      </c>
      <c r="B110" s="28" t="s">
        <v>176</v>
      </c>
      <c r="C110" s="29"/>
      <c r="D110" s="7" t="s">
        <v>24</v>
      </c>
      <c r="E110" s="5">
        <v>1963</v>
      </c>
      <c r="F110" s="7" t="s">
        <v>34</v>
      </c>
      <c r="G110" s="7" t="s">
        <v>34</v>
      </c>
      <c r="H110" s="7" t="s">
        <v>31</v>
      </c>
      <c r="I110" s="5">
        <v>6</v>
      </c>
      <c r="J110" s="7">
        <v>45</v>
      </c>
      <c r="K110" s="7">
        <v>3702</v>
      </c>
      <c r="L110" s="15">
        <v>42446</v>
      </c>
      <c r="M110" s="7" t="s">
        <v>36</v>
      </c>
      <c r="N110" s="7" t="s">
        <v>28</v>
      </c>
      <c r="O110" s="7">
        <v>1</v>
      </c>
      <c r="P110" s="7">
        <v>91</v>
      </c>
      <c r="Q110" s="7" t="s">
        <v>164</v>
      </c>
      <c r="R110" s="7" t="s">
        <v>165</v>
      </c>
      <c r="S110" s="7">
        <v>46</v>
      </c>
      <c r="T110" s="7">
        <v>45</v>
      </c>
      <c r="U110" s="7">
        <v>71</v>
      </c>
      <c r="V110" s="7">
        <v>10</v>
      </c>
      <c r="W110" s="7">
        <v>6</v>
      </c>
      <c r="X110" s="7">
        <v>0</v>
      </c>
      <c r="Y110" s="7">
        <f t="shared" ref="Y110:Y117" si="19">U110+V110+W110+X110</f>
        <v>87</v>
      </c>
      <c r="Z110" s="7">
        <f t="shared" si="13"/>
        <v>87</v>
      </c>
      <c r="AA110" s="31">
        <f t="shared" si="14"/>
        <v>61</v>
      </c>
      <c r="AB110" s="12">
        <f t="shared" si="15"/>
        <v>81.609195402298852</v>
      </c>
      <c r="AC110" s="12">
        <f t="shared" si="16"/>
        <v>81.609195402298852</v>
      </c>
      <c r="AD110" s="12">
        <f t="shared" si="17"/>
        <v>78.021978021978029</v>
      </c>
      <c r="AE110" s="21">
        <v>42446</v>
      </c>
      <c r="AF110" s="21">
        <v>42446</v>
      </c>
      <c r="AG110" s="7">
        <v>2016</v>
      </c>
      <c r="AH110" s="13">
        <v>52.386301369863013</v>
      </c>
      <c r="AI110" s="21">
        <v>45001</v>
      </c>
      <c r="AJ110" s="21">
        <v>45001</v>
      </c>
      <c r="AK110" s="7">
        <v>2023</v>
      </c>
      <c r="AL110" s="13">
        <v>59.386301369863013</v>
      </c>
      <c r="AM110" s="14">
        <f t="shared" si="18"/>
        <v>7</v>
      </c>
      <c r="AN110" s="31">
        <f t="shared" si="11"/>
        <v>7</v>
      </c>
      <c r="AO110" s="30" t="s">
        <v>61</v>
      </c>
    </row>
    <row r="111" spans="1:41" ht="14" x14ac:dyDescent="0.3">
      <c r="A111" s="27" t="s">
        <v>54</v>
      </c>
      <c r="B111" s="28" t="s">
        <v>177</v>
      </c>
      <c r="C111" s="29"/>
      <c r="D111" s="7" t="s">
        <v>24</v>
      </c>
      <c r="E111" s="5">
        <v>1959</v>
      </c>
      <c r="F111" s="7" t="s">
        <v>29</v>
      </c>
      <c r="G111" s="7" t="s">
        <v>33</v>
      </c>
      <c r="H111" s="7" t="s">
        <v>31</v>
      </c>
      <c r="I111" s="5">
        <v>6</v>
      </c>
      <c r="J111" s="7">
        <v>45</v>
      </c>
      <c r="K111" s="7">
        <v>3702</v>
      </c>
      <c r="L111" s="15">
        <v>42446</v>
      </c>
      <c r="M111" s="7" t="s">
        <v>36</v>
      </c>
      <c r="N111" s="7" t="s">
        <v>25</v>
      </c>
      <c r="O111" s="7">
        <v>1</v>
      </c>
      <c r="P111" s="7">
        <v>91</v>
      </c>
      <c r="Q111" s="7" t="s">
        <v>164</v>
      </c>
      <c r="R111" s="7" t="s">
        <v>165</v>
      </c>
      <c r="S111" s="7">
        <v>46</v>
      </c>
      <c r="T111" s="7">
        <v>45</v>
      </c>
      <c r="U111" s="7">
        <v>76</v>
      </c>
      <c r="V111" s="7">
        <v>8</v>
      </c>
      <c r="W111" s="7">
        <v>3</v>
      </c>
      <c r="X111" s="7">
        <v>0</v>
      </c>
      <c r="Y111" s="7">
        <f t="shared" si="19"/>
        <v>87</v>
      </c>
      <c r="Z111" s="7">
        <f t="shared" si="13"/>
        <v>87</v>
      </c>
      <c r="AA111" s="31">
        <f t="shared" si="14"/>
        <v>61</v>
      </c>
      <c r="AB111" s="12">
        <f t="shared" si="15"/>
        <v>87.356321839080465</v>
      </c>
      <c r="AC111" s="12">
        <f t="shared" si="16"/>
        <v>87.356321839080465</v>
      </c>
      <c r="AD111" s="12">
        <f t="shared" si="17"/>
        <v>83.516483516483518</v>
      </c>
      <c r="AE111" s="21">
        <v>42446</v>
      </c>
      <c r="AF111" s="21">
        <v>42446</v>
      </c>
      <c r="AG111" s="7">
        <v>2016</v>
      </c>
      <c r="AH111" s="13">
        <v>56.320547945205476</v>
      </c>
      <c r="AI111" s="21">
        <v>45001</v>
      </c>
      <c r="AJ111" s="21">
        <v>45001</v>
      </c>
      <c r="AK111" s="7">
        <v>2023</v>
      </c>
      <c r="AL111" s="13">
        <v>63.320547945205476</v>
      </c>
      <c r="AM111" s="14">
        <f t="shared" si="18"/>
        <v>7</v>
      </c>
      <c r="AN111" s="31">
        <f t="shared" si="11"/>
        <v>7</v>
      </c>
      <c r="AO111" s="30" t="s">
        <v>61</v>
      </c>
    </row>
    <row r="112" spans="1:41" ht="14" x14ac:dyDescent="0.3">
      <c r="A112" s="27" t="s">
        <v>54</v>
      </c>
      <c r="B112" s="28" t="s">
        <v>178</v>
      </c>
      <c r="C112" s="29" t="s">
        <v>22</v>
      </c>
      <c r="D112" s="7" t="s">
        <v>24</v>
      </c>
      <c r="E112" s="5">
        <v>1970</v>
      </c>
      <c r="F112" s="7" t="s">
        <v>33</v>
      </c>
      <c r="G112" s="7" t="s">
        <v>33</v>
      </c>
      <c r="H112" s="7" t="s">
        <v>83</v>
      </c>
      <c r="I112" s="5">
        <v>6</v>
      </c>
      <c r="J112" s="7">
        <v>79</v>
      </c>
      <c r="K112" s="7">
        <v>6631</v>
      </c>
      <c r="L112" s="15">
        <v>42817</v>
      </c>
      <c r="M112" s="7" t="s">
        <v>36</v>
      </c>
      <c r="N112" s="7" t="s">
        <v>164</v>
      </c>
      <c r="O112" s="7">
        <v>1</v>
      </c>
      <c r="P112" s="7">
        <v>91</v>
      </c>
      <c r="Q112" s="7" t="s">
        <v>164</v>
      </c>
      <c r="R112" s="7" t="s">
        <v>165</v>
      </c>
      <c r="S112" s="7">
        <v>46</v>
      </c>
      <c r="T112" s="7">
        <v>45</v>
      </c>
      <c r="U112" s="7">
        <v>67</v>
      </c>
      <c r="V112" s="7">
        <v>4</v>
      </c>
      <c r="W112" s="7">
        <v>4</v>
      </c>
      <c r="X112" s="7">
        <v>0</v>
      </c>
      <c r="Y112" s="7">
        <f t="shared" si="19"/>
        <v>75</v>
      </c>
      <c r="Z112" s="7">
        <f t="shared" si="13"/>
        <v>75</v>
      </c>
      <c r="AA112" s="31">
        <f t="shared" si="14"/>
        <v>61</v>
      </c>
      <c r="AB112" s="12">
        <f t="shared" si="15"/>
        <v>89.333333333333329</v>
      </c>
      <c r="AC112" s="12">
        <f t="shared" si="16"/>
        <v>89.333333333333329</v>
      </c>
      <c r="AD112" s="12">
        <f t="shared" si="17"/>
        <v>73.626373626373635</v>
      </c>
      <c r="AE112" s="21">
        <v>42817</v>
      </c>
      <c r="AF112" s="21">
        <v>42817</v>
      </c>
      <c r="AG112" s="7">
        <v>2017</v>
      </c>
      <c r="AH112" s="13">
        <v>46.42739726027397</v>
      </c>
      <c r="AI112" s="21">
        <v>45373</v>
      </c>
      <c r="AJ112" s="21">
        <v>45373</v>
      </c>
      <c r="AK112" s="7">
        <v>2024</v>
      </c>
      <c r="AL112" s="13">
        <v>53.43013698630137</v>
      </c>
      <c r="AM112" s="14">
        <f t="shared" si="18"/>
        <v>7.0027397260273974</v>
      </c>
      <c r="AN112" s="31">
        <f t="shared" si="11"/>
        <v>7.0027397260273974</v>
      </c>
      <c r="AO112" s="30" t="s">
        <v>61</v>
      </c>
    </row>
    <row r="113" spans="1:41" ht="14" x14ac:dyDescent="0.3">
      <c r="A113" s="27" t="s">
        <v>54</v>
      </c>
      <c r="B113" s="28" t="s">
        <v>179</v>
      </c>
      <c r="C113" s="29"/>
      <c r="D113" s="7" t="s">
        <v>23</v>
      </c>
      <c r="E113" s="5">
        <v>1961</v>
      </c>
      <c r="F113" s="7" t="s">
        <v>34</v>
      </c>
      <c r="G113" s="7" t="s">
        <v>34</v>
      </c>
      <c r="H113" s="7" t="s">
        <v>31</v>
      </c>
      <c r="I113" s="5">
        <v>6</v>
      </c>
      <c r="J113" s="7">
        <v>94</v>
      </c>
      <c r="K113" s="7">
        <v>10</v>
      </c>
      <c r="L113" s="15">
        <v>43005</v>
      </c>
      <c r="M113" s="7" t="s">
        <v>36</v>
      </c>
      <c r="N113" s="7" t="s">
        <v>27</v>
      </c>
      <c r="O113" s="7">
        <v>1</v>
      </c>
      <c r="P113" s="7">
        <v>91</v>
      </c>
      <c r="Q113" s="7" t="s">
        <v>164</v>
      </c>
      <c r="R113" s="7" t="s">
        <v>165</v>
      </c>
      <c r="S113" s="7">
        <v>46</v>
      </c>
      <c r="T113" s="7">
        <v>45</v>
      </c>
      <c r="U113" s="7">
        <v>68</v>
      </c>
      <c r="V113" s="7">
        <v>8</v>
      </c>
      <c r="W113" s="7">
        <v>7</v>
      </c>
      <c r="X113" s="7">
        <v>0</v>
      </c>
      <c r="Y113" s="7">
        <f t="shared" si="19"/>
        <v>83</v>
      </c>
      <c r="Z113" s="7">
        <f t="shared" si="13"/>
        <v>83</v>
      </c>
      <c r="AA113" s="31">
        <f t="shared" si="14"/>
        <v>61</v>
      </c>
      <c r="AB113" s="12">
        <f t="shared" si="15"/>
        <v>81.92771084337349</v>
      </c>
      <c r="AC113" s="12">
        <f t="shared" si="16"/>
        <v>81.92771084337349</v>
      </c>
      <c r="AD113" s="12">
        <f t="shared" si="17"/>
        <v>74.72527472527473</v>
      </c>
      <c r="AE113" s="21">
        <v>43005</v>
      </c>
      <c r="AF113" s="21">
        <v>43005</v>
      </c>
      <c r="AG113" s="7">
        <v>2017</v>
      </c>
      <c r="AH113" s="13">
        <v>56.131506849315066</v>
      </c>
      <c r="AI113" s="21">
        <v>45561</v>
      </c>
      <c r="AJ113" s="21">
        <v>45561</v>
      </c>
      <c r="AK113" s="7">
        <v>2024</v>
      </c>
      <c r="AL113" s="13">
        <v>63.134246575342466</v>
      </c>
      <c r="AM113" s="14">
        <f t="shared" si="18"/>
        <v>7.0027397260273974</v>
      </c>
      <c r="AN113" s="31">
        <f t="shared" si="11"/>
        <v>7.0027397260273974</v>
      </c>
      <c r="AO113" s="30" t="s">
        <v>61</v>
      </c>
    </row>
    <row r="114" spans="1:41" ht="14" x14ac:dyDescent="0.3">
      <c r="A114" s="27" t="s">
        <v>54</v>
      </c>
      <c r="B114" s="28" t="s">
        <v>180</v>
      </c>
      <c r="C114" s="29" t="s">
        <v>21</v>
      </c>
      <c r="D114" s="7" t="s">
        <v>23</v>
      </c>
      <c r="E114" s="5">
        <v>1963</v>
      </c>
      <c r="F114" s="7" t="s">
        <v>29</v>
      </c>
      <c r="G114" s="7" t="s">
        <v>30</v>
      </c>
      <c r="H114" s="7" t="s">
        <v>31</v>
      </c>
      <c r="I114" s="5">
        <v>6</v>
      </c>
      <c r="J114" s="7">
        <v>112</v>
      </c>
      <c r="K114" s="7">
        <v>15</v>
      </c>
      <c r="L114" s="15">
        <v>43179</v>
      </c>
      <c r="M114" s="7" t="s">
        <v>36</v>
      </c>
      <c r="N114" s="7" t="s">
        <v>181</v>
      </c>
      <c r="O114" s="7">
        <v>1</v>
      </c>
      <c r="P114" s="7">
        <v>91</v>
      </c>
      <c r="Q114" s="7" t="s">
        <v>164</v>
      </c>
      <c r="R114" s="7" t="s">
        <v>165</v>
      </c>
      <c r="S114" s="7">
        <v>46</v>
      </c>
      <c r="T114" s="7">
        <v>45</v>
      </c>
      <c r="U114" s="7">
        <v>77</v>
      </c>
      <c r="V114" s="7">
        <v>5</v>
      </c>
      <c r="W114" s="7">
        <v>3</v>
      </c>
      <c r="X114" s="7">
        <v>0</v>
      </c>
      <c r="Y114" s="7">
        <f t="shared" si="19"/>
        <v>85</v>
      </c>
      <c r="Z114" s="7">
        <f t="shared" si="13"/>
        <v>85</v>
      </c>
      <c r="AA114" s="31">
        <f t="shared" si="14"/>
        <v>61</v>
      </c>
      <c r="AB114" s="12">
        <f t="shared" si="15"/>
        <v>90.588235294117652</v>
      </c>
      <c r="AC114" s="12">
        <f t="shared" si="16"/>
        <v>90.588235294117652</v>
      </c>
      <c r="AD114" s="12">
        <f t="shared" si="17"/>
        <v>84.615384615384613</v>
      </c>
      <c r="AE114" s="21">
        <v>43179</v>
      </c>
      <c r="AF114" s="21">
        <v>43179</v>
      </c>
      <c r="AG114" s="7">
        <v>2018</v>
      </c>
      <c r="AH114" s="13">
        <v>54.857534246575341</v>
      </c>
      <c r="AI114" s="21">
        <v>45735</v>
      </c>
      <c r="AJ114" s="21">
        <v>45735</v>
      </c>
      <c r="AK114" s="7">
        <v>2025</v>
      </c>
      <c r="AL114" s="13">
        <v>61.860273972602741</v>
      </c>
      <c r="AM114" s="14">
        <f t="shared" si="18"/>
        <v>7.0027397260273974</v>
      </c>
      <c r="AN114" s="31">
        <f t="shared" si="11"/>
        <v>7.0027397260273974</v>
      </c>
      <c r="AO114" s="30" t="s">
        <v>58</v>
      </c>
    </row>
    <row r="115" spans="1:41" ht="14" x14ac:dyDescent="0.3">
      <c r="A115" s="27" t="s">
        <v>54</v>
      </c>
      <c r="B115" s="28" t="s">
        <v>182</v>
      </c>
      <c r="C115" s="29"/>
      <c r="D115" s="7" t="s">
        <v>23</v>
      </c>
      <c r="E115" s="5">
        <v>1965</v>
      </c>
      <c r="F115" s="7" t="s">
        <v>33</v>
      </c>
      <c r="G115" s="7" t="s">
        <v>33</v>
      </c>
      <c r="H115" s="7" t="s">
        <v>31</v>
      </c>
      <c r="I115" s="5">
        <v>6</v>
      </c>
      <c r="J115" s="7">
        <v>117</v>
      </c>
      <c r="K115" s="7">
        <v>6</v>
      </c>
      <c r="L115" s="15">
        <v>43217</v>
      </c>
      <c r="M115" s="7" t="s">
        <v>36</v>
      </c>
      <c r="N115" s="7" t="s">
        <v>27</v>
      </c>
      <c r="O115" s="7">
        <v>1</v>
      </c>
      <c r="P115" s="7">
        <v>91</v>
      </c>
      <c r="Q115" s="7" t="s">
        <v>164</v>
      </c>
      <c r="R115" s="7" t="s">
        <v>165</v>
      </c>
      <c r="S115" s="7">
        <v>46</v>
      </c>
      <c r="T115" s="7">
        <v>45</v>
      </c>
      <c r="U115" s="7">
        <v>76</v>
      </c>
      <c r="V115" s="7">
        <v>3</v>
      </c>
      <c r="W115" s="7">
        <v>5</v>
      </c>
      <c r="X115" s="7">
        <v>0</v>
      </c>
      <c r="Y115" s="7">
        <f t="shared" si="19"/>
        <v>84</v>
      </c>
      <c r="Z115" s="7">
        <f t="shared" si="13"/>
        <v>84</v>
      </c>
      <c r="AA115" s="31">
        <f t="shared" si="14"/>
        <v>61</v>
      </c>
      <c r="AB115" s="12">
        <f t="shared" si="15"/>
        <v>90.476190476190482</v>
      </c>
      <c r="AC115" s="12">
        <f t="shared" si="16"/>
        <v>90.476190476190482</v>
      </c>
      <c r="AD115" s="12">
        <f t="shared" si="17"/>
        <v>83.516483516483518</v>
      </c>
      <c r="AE115" s="21">
        <v>43217</v>
      </c>
      <c r="AF115" s="21">
        <v>43217</v>
      </c>
      <c r="AG115" s="7">
        <v>2018</v>
      </c>
      <c r="AH115" s="13">
        <v>52.745205479452054</v>
      </c>
      <c r="AI115" s="21">
        <v>45773</v>
      </c>
      <c r="AJ115" s="21">
        <v>45773</v>
      </c>
      <c r="AK115" s="7">
        <v>2025</v>
      </c>
      <c r="AL115" s="13">
        <v>59.747945205479454</v>
      </c>
      <c r="AM115" s="14">
        <f t="shared" si="18"/>
        <v>7.0027397260273974</v>
      </c>
      <c r="AN115" s="31">
        <f t="shared" si="11"/>
        <v>7.0027397260273974</v>
      </c>
      <c r="AO115" s="30" t="s">
        <v>61</v>
      </c>
    </row>
    <row r="116" spans="1:41" ht="14" x14ac:dyDescent="0.3">
      <c r="A116" s="27" t="s">
        <v>54</v>
      </c>
      <c r="B116" s="28" t="s">
        <v>183</v>
      </c>
      <c r="C116" s="29" t="s">
        <v>22</v>
      </c>
      <c r="D116" s="7" t="s">
        <v>23</v>
      </c>
      <c r="E116" s="5">
        <v>1959</v>
      </c>
      <c r="F116" s="7" t="s">
        <v>29</v>
      </c>
      <c r="G116" s="7" t="s">
        <v>32</v>
      </c>
      <c r="H116" s="7" t="s">
        <v>31</v>
      </c>
      <c r="I116" s="5">
        <v>6</v>
      </c>
      <c r="J116" s="7">
        <v>117</v>
      </c>
      <c r="K116" s="7">
        <v>6</v>
      </c>
      <c r="L116" s="15">
        <v>43217</v>
      </c>
      <c r="M116" s="7" t="s">
        <v>36</v>
      </c>
      <c r="N116" s="7" t="s">
        <v>27</v>
      </c>
      <c r="O116" s="7">
        <v>1</v>
      </c>
      <c r="P116" s="7">
        <v>91</v>
      </c>
      <c r="Q116" s="7" t="s">
        <v>164</v>
      </c>
      <c r="R116" s="7" t="s">
        <v>165</v>
      </c>
      <c r="S116" s="7">
        <v>46</v>
      </c>
      <c r="T116" s="7">
        <v>45</v>
      </c>
      <c r="U116" s="7">
        <v>72</v>
      </c>
      <c r="V116" s="7">
        <v>6</v>
      </c>
      <c r="W116" s="7">
        <v>6</v>
      </c>
      <c r="X116" s="7">
        <v>0</v>
      </c>
      <c r="Y116" s="7">
        <f t="shared" si="19"/>
        <v>84</v>
      </c>
      <c r="Z116" s="7">
        <f t="shared" si="13"/>
        <v>84</v>
      </c>
      <c r="AA116" s="31">
        <f t="shared" si="14"/>
        <v>61</v>
      </c>
      <c r="AB116" s="12">
        <f t="shared" si="15"/>
        <v>85.714285714285708</v>
      </c>
      <c r="AC116" s="12">
        <f t="shared" si="16"/>
        <v>85.714285714285708</v>
      </c>
      <c r="AD116" s="12">
        <f t="shared" si="17"/>
        <v>79.120879120879124</v>
      </c>
      <c r="AE116" s="21">
        <v>43217</v>
      </c>
      <c r="AF116" s="21">
        <v>43217</v>
      </c>
      <c r="AG116" s="7">
        <v>2018</v>
      </c>
      <c r="AH116" s="13">
        <v>58.863013698630134</v>
      </c>
      <c r="AI116" s="21">
        <v>45774</v>
      </c>
      <c r="AJ116" s="21">
        <v>45774</v>
      </c>
      <c r="AK116" s="7">
        <v>2025</v>
      </c>
      <c r="AL116" s="13">
        <v>65.868493150684927</v>
      </c>
      <c r="AM116" s="14">
        <f t="shared" si="18"/>
        <v>7.0054794520547947</v>
      </c>
      <c r="AN116" s="31">
        <f t="shared" si="11"/>
        <v>7.0054794520547947</v>
      </c>
      <c r="AO116" s="30" t="s">
        <v>61</v>
      </c>
    </row>
    <row r="117" spans="1:41" ht="14" x14ac:dyDescent="0.3">
      <c r="A117" s="32" t="s">
        <v>54</v>
      </c>
      <c r="B117" s="33" t="s">
        <v>184</v>
      </c>
      <c r="C117" s="34" t="s">
        <v>22</v>
      </c>
      <c r="D117" s="35" t="s">
        <v>23</v>
      </c>
      <c r="E117" s="36">
        <v>1953</v>
      </c>
      <c r="F117" s="35" t="s">
        <v>37</v>
      </c>
      <c r="G117" s="35" t="s">
        <v>33</v>
      </c>
      <c r="H117" s="35" t="s">
        <v>83</v>
      </c>
      <c r="I117" s="36">
        <v>6</v>
      </c>
      <c r="J117" s="35">
        <v>122</v>
      </c>
      <c r="K117" s="35">
        <v>107</v>
      </c>
      <c r="L117" s="37">
        <v>43272</v>
      </c>
      <c r="M117" s="35" t="s">
        <v>36</v>
      </c>
      <c r="N117" s="35" t="s">
        <v>181</v>
      </c>
      <c r="O117" s="35">
        <v>1</v>
      </c>
      <c r="P117" s="35">
        <v>91</v>
      </c>
      <c r="Q117" s="35" t="s">
        <v>164</v>
      </c>
      <c r="R117" s="35" t="s">
        <v>165</v>
      </c>
      <c r="S117" s="35">
        <v>46</v>
      </c>
      <c r="T117" s="35">
        <v>45</v>
      </c>
      <c r="U117" s="35">
        <v>72</v>
      </c>
      <c r="V117" s="35" t="s">
        <v>35</v>
      </c>
      <c r="W117" s="35" t="s">
        <v>35</v>
      </c>
      <c r="X117" s="35" t="s">
        <v>35</v>
      </c>
      <c r="Y117" s="35" t="e">
        <f t="shared" si="19"/>
        <v>#VALUE!</v>
      </c>
      <c r="Z117" s="35" t="e">
        <f t="shared" si="13"/>
        <v>#VALUE!</v>
      </c>
      <c r="AA117" s="38">
        <f t="shared" si="14"/>
        <v>61</v>
      </c>
      <c r="AB117" s="39" t="e">
        <f t="shared" si="15"/>
        <v>#VALUE!</v>
      </c>
      <c r="AC117" s="39" t="e">
        <f t="shared" si="16"/>
        <v>#VALUE!</v>
      </c>
      <c r="AD117" s="39">
        <f t="shared" si="17"/>
        <v>79.120879120879124</v>
      </c>
      <c r="AE117" s="40">
        <v>43272</v>
      </c>
      <c r="AF117" s="40">
        <v>43272</v>
      </c>
      <c r="AG117" s="35">
        <v>2018</v>
      </c>
      <c r="AH117" s="41">
        <v>64.517808219178079</v>
      </c>
      <c r="AI117" s="40">
        <v>45828</v>
      </c>
      <c r="AJ117" s="40">
        <v>45828</v>
      </c>
      <c r="AK117" s="35">
        <v>2025</v>
      </c>
      <c r="AL117" s="41">
        <v>71.520547945205479</v>
      </c>
      <c r="AM117" s="42">
        <f t="shared" si="18"/>
        <v>7.0027397260273974</v>
      </c>
      <c r="AN117" s="38">
        <f t="shared" si="11"/>
        <v>7.0027397260273974</v>
      </c>
      <c r="AO117" s="43" t="s">
        <v>58</v>
      </c>
    </row>
  </sheetData>
  <sortState xmlns:xlrd2="http://schemas.microsoft.com/office/spreadsheetml/2017/richdata2" ref="A2:AN51">
    <sortCondition ref="L2:L51"/>
  </sortState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&amp;L&amp;"-,Fett"Thüringer Verfassungsgerichtshof
Richterinnen und Richter&amp;C&amp;"-,Fett"Landesverfassungsgerichte und Justizialisierung
(DFG - Gz: RE 1376/4-1; AOBJ: 644495)&amp;R&amp;"-,Fett"&amp;P/&amp;N</oddHeader>
    <oddFooter xml:space="preserve">&amp;L&amp;"-,Fett"Zitiervorschlag: Werner Reutter, Thüringer Verfassungsgerichtshof 
Richterinnen und Richter. HU Berlin 2020
https://hu-berlin/lverfge&amp;R&amp;"-,Fett"Erstellt von: Werner Reutter
Humboldt-Universität zu Berlin
Stand:  &amp;D&amp;"-,Standard" </oddFooter>
  </headerFooter>
  <colBreaks count="3" manualBreakCount="3">
    <brk id="12" max="116" man="1"/>
    <brk id="20" max="116" man="1"/>
    <brk id="30" max="116" man="1"/>
  </colBreaks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192C-EF9C-4625-A4E2-F006E64B3736}">
  <dimension ref="A1:AO117"/>
  <sheetViews>
    <sheetView view="pageLayout" zoomScale="60" zoomScaleNormal="60" zoomScaleSheetLayoutView="100" zoomScalePageLayoutView="60" workbookViewId="0">
      <selection activeCell="A2" sqref="A2"/>
    </sheetView>
  </sheetViews>
  <sheetFormatPr baseColWidth="10" defaultColWidth="11.1640625" defaultRowHeight="13" x14ac:dyDescent="0.3"/>
  <cols>
    <col min="1" max="1" width="6.1640625" style="2" customWidth="1"/>
    <col min="2" max="2" width="14.4140625" style="2" customWidth="1"/>
    <col min="3" max="3" width="12.58203125" style="1" customWidth="1"/>
    <col min="4" max="4" width="13.1640625" style="1" customWidth="1"/>
    <col min="5" max="5" width="13.83203125" style="2" customWidth="1"/>
    <col min="6" max="6" width="18.1640625" style="2" customWidth="1"/>
    <col min="7" max="7" width="17.58203125" style="2" customWidth="1"/>
    <col min="8" max="8" width="14.08203125" style="2" customWidth="1"/>
    <col min="9" max="9" width="10.08203125" style="2" customWidth="1"/>
    <col min="10" max="10" width="9.9140625" style="2" customWidth="1"/>
    <col min="11" max="11" width="12.6640625" style="2" customWidth="1"/>
    <col min="12" max="12" width="18.08203125" style="2" customWidth="1"/>
    <col min="13" max="13" width="11.5" style="2" customWidth="1"/>
    <col min="14" max="14" width="13.83203125" style="2" customWidth="1"/>
    <col min="15" max="15" width="8.6640625" style="2" customWidth="1"/>
    <col min="16" max="16" width="25.08203125" style="2" customWidth="1"/>
    <col min="17" max="17" width="22" style="2" customWidth="1"/>
    <col min="18" max="18" width="27" style="2" customWidth="1"/>
    <col min="19" max="19" width="21" style="2" customWidth="1"/>
    <col min="20" max="20" width="23.58203125" style="2" customWidth="1"/>
    <col min="21" max="21" width="12.08203125" style="2" customWidth="1"/>
    <col min="22" max="22" width="12.33203125" style="2" customWidth="1"/>
    <col min="23" max="23" width="14" style="2" customWidth="1"/>
    <col min="24" max="24" width="11.58203125" style="2" customWidth="1"/>
    <col min="25" max="25" width="14.6640625" style="2" customWidth="1"/>
    <col min="26" max="26" width="16.6640625" style="2" customWidth="1"/>
    <col min="27" max="27" width="16.58203125" style="2" customWidth="1"/>
    <col min="28" max="28" width="19.9140625" style="2" customWidth="1"/>
    <col min="29" max="29" width="19.4140625" style="2" customWidth="1"/>
    <col min="30" max="30" width="20.83203125" style="2" customWidth="1"/>
    <col min="31" max="31" width="11.83203125" style="1" customWidth="1"/>
    <col min="32" max="32" width="13.4140625" style="1" customWidth="1"/>
    <col min="33" max="33" width="11.83203125" style="1" customWidth="1"/>
    <col min="34" max="34" width="14.83203125" style="1" customWidth="1"/>
    <col min="35" max="35" width="13.4140625" style="1" customWidth="1"/>
    <col min="36" max="36" width="15.08203125" style="1" customWidth="1"/>
    <col min="37" max="37" width="13.6640625" style="1" customWidth="1"/>
    <col min="38" max="38" width="18.33203125" style="1" customWidth="1"/>
    <col min="39" max="39" width="15" style="1" customWidth="1"/>
    <col min="40" max="40" width="12.33203125" style="1" customWidth="1"/>
    <col min="41" max="41" width="13.4140625" style="1" customWidth="1"/>
    <col min="42" max="16384" width="11.1640625" style="1"/>
  </cols>
  <sheetData>
    <row r="1" spans="1:41" s="3" customFormat="1" ht="42" x14ac:dyDescent="0.3">
      <c r="A1" s="22" t="s">
        <v>1</v>
      </c>
      <c r="B1" s="23" t="s">
        <v>185</v>
      </c>
      <c r="C1" s="24" t="s">
        <v>13</v>
      </c>
      <c r="D1" s="24" t="s">
        <v>14</v>
      </c>
      <c r="E1" s="25" t="s">
        <v>38</v>
      </c>
      <c r="F1" s="25" t="s">
        <v>186</v>
      </c>
      <c r="G1" s="25" t="s">
        <v>45</v>
      </c>
      <c r="H1" s="25" t="s">
        <v>15</v>
      </c>
      <c r="I1" s="25" t="s">
        <v>2</v>
      </c>
      <c r="J1" s="25" t="s">
        <v>12</v>
      </c>
      <c r="K1" s="25" t="s">
        <v>16</v>
      </c>
      <c r="L1" s="25" t="s">
        <v>17</v>
      </c>
      <c r="M1" s="25" t="s">
        <v>0</v>
      </c>
      <c r="N1" s="25" t="s">
        <v>10</v>
      </c>
      <c r="O1" s="25" t="s">
        <v>46</v>
      </c>
      <c r="P1" s="25" t="s">
        <v>187</v>
      </c>
      <c r="Q1" s="25" t="s">
        <v>47</v>
      </c>
      <c r="R1" s="25" t="s">
        <v>48</v>
      </c>
      <c r="S1" s="25" t="s">
        <v>49</v>
      </c>
      <c r="T1" s="25" t="s">
        <v>50</v>
      </c>
      <c r="U1" s="24" t="s">
        <v>3</v>
      </c>
      <c r="V1" s="24" t="s">
        <v>4</v>
      </c>
      <c r="W1" s="24" t="s">
        <v>51</v>
      </c>
      <c r="X1" s="24" t="s">
        <v>11</v>
      </c>
      <c r="Y1" s="24" t="s">
        <v>52</v>
      </c>
      <c r="Z1" s="24" t="s">
        <v>39</v>
      </c>
      <c r="AA1" s="24" t="s">
        <v>40</v>
      </c>
      <c r="AB1" s="24" t="s">
        <v>41</v>
      </c>
      <c r="AC1" s="24" t="s">
        <v>42</v>
      </c>
      <c r="AD1" s="24" t="s">
        <v>53</v>
      </c>
      <c r="AE1" s="25" t="s">
        <v>5</v>
      </c>
      <c r="AF1" s="25" t="s">
        <v>6</v>
      </c>
      <c r="AG1" s="25" t="s">
        <v>7</v>
      </c>
      <c r="AH1" s="25" t="s">
        <v>188</v>
      </c>
      <c r="AI1" s="25" t="s">
        <v>19</v>
      </c>
      <c r="AJ1" s="25" t="s">
        <v>8</v>
      </c>
      <c r="AK1" s="25" t="s">
        <v>9</v>
      </c>
      <c r="AL1" s="25" t="s">
        <v>43</v>
      </c>
      <c r="AM1" s="25" t="s">
        <v>44</v>
      </c>
      <c r="AN1" s="25" t="s">
        <v>20</v>
      </c>
      <c r="AO1" s="26" t="s">
        <v>18</v>
      </c>
    </row>
    <row r="2" spans="1:41" s="3" customFormat="1" ht="14" x14ac:dyDescent="0.3">
      <c r="A2" s="27">
        <v>16</v>
      </c>
      <c r="B2" s="28" t="s">
        <v>55</v>
      </c>
      <c r="C2" s="29">
        <v>0</v>
      </c>
      <c r="D2" s="5">
        <v>1</v>
      </c>
      <c r="E2" s="5">
        <v>1941</v>
      </c>
      <c r="F2" s="5">
        <v>1</v>
      </c>
      <c r="G2" s="5">
        <v>1</v>
      </c>
      <c r="H2" s="7">
        <v>1</v>
      </c>
      <c r="I2" s="5">
        <v>2</v>
      </c>
      <c r="J2" s="5">
        <v>16</v>
      </c>
      <c r="K2" s="5">
        <v>1089</v>
      </c>
      <c r="L2" s="18">
        <v>34866</v>
      </c>
      <c r="M2" s="19">
        <v>1</v>
      </c>
      <c r="N2" s="5" t="s">
        <v>56</v>
      </c>
      <c r="O2" s="7">
        <v>1</v>
      </c>
      <c r="P2" s="9">
        <v>88</v>
      </c>
      <c r="Q2" s="7" t="s">
        <v>57</v>
      </c>
      <c r="R2" s="7" t="s">
        <v>26</v>
      </c>
      <c r="S2" s="7">
        <v>71</v>
      </c>
      <c r="T2" s="7">
        <v>17</v>
      </c>
      <c r="U2" s="5">
        <v>65</v>
      </c>
      <c r="V2" s="5">
        <v>4</v>
      </c>
      <c r="W2" s="5">
        <v>6</v>
      </c>
      <c r="X2" s="5">
        <v>1</v>
      </c>
      <c r="Y2" s="5">
        <f t="shared" ref="Y2:Y23" si="0">U2+V2+W2+X2</f>
        <v>76</v>
      </c>
      <c r="Z2" s="5">
        <f t="shared" ref="Z2:Z65" si="1">Y2</f>
        <v>76</v>
      </c>
      <c r="AA2" s="10">
        <f t="shared" ref="AA2:AA65" si="2">ROUNDUP(P2/3*2,0)</f>
        <v>59</v>
      </c>
      <c r="AB2" s="12">
        <f t="shared" ref="AB2:AB65" si="3">U2/Z2*100</f>
        <v>85.526315789473685</v>
      </c>
      <c r="AC2" s="12">
        <f t="shared" ref="AC2:AC65" si="4">U2/Y2*100</f>
        <v>85.526315789473685</v>
      </c>
      <c r="AD2" s="12">
        <f t="shared" ref="AD2:AD65" si="5">U2/P2*100</f>
        <v>73.86363636363636</v>
      </c>
      <c r="AE2" s="8">
        <v>34866</v>
      </c>
      <c r="AF2" s="8">
        <v>34866</v>
      </c>
      <c r="AG2" s="5">
        <v>1995</v>
      </c>
      <c r="AH2" s="13">
        <v>54.019178082191779</v>
      </c>
      <c r="AI2" s="6">
        <v>36692</v>
      </c>
      <c r="AJ2" s="6">
        <v>36784</v>
      </c>
      <c r="AK2" s="10">
        <v>2000</v>
      </c>
      <c r="AL2" s="13">
        <v>59.273972602739725</v>
      </c>
      <c r="AM2" s="14">
        <f t="shared" ref="AM2:AM65" si="6">(AJ2-AE2)/365</f>
        <v>5.2547945205479456</v>
      </c>
      <c r="AN2" s="10">
        <f t="shared" ref="AN2:AN8" si="7">(AI2-AF2)/365</f>
        <v>5.0027397260273974</v>
      </c>
      <c r="AO2" s="30">
        <v>1</v>
      </c>
    </row>
    <row r="3" spans="1:41" ht="14" x14ac:dyDescent="0.3">
      <c r="A3" s="27">
        <v>16</v>
      </c>
      <c r="B3" s="28" t="s">
        <v>59</v>
      </c>
      <c r="C3" s="29">
        <v>1</v>
      </c>
      <c r="D3" s="5">
        <v>1</v>
      </c>
      <c r="E3" s="5">
        <v>1941</v>
      </c>
      <c r="F3" s="5">
        <v>4</v>
      </c>
      <c r="G3" s="5">
        <v>1</v>
      </c>
      <c r="H3" s="7">
        <v>1</v>
      </c>
      <c r="I3" s="5">
        <v>2</v>
      </c>
      <c r="J3" s="5">
        <v>16</v>
      </c>
      <c r="K3" s="5">
        <v>1089</v>
      </c>
      <c r="L3" s="18">
        <v>34866</v>
      </c>
      <c r="M3" s="19">
        <v>1</v>
      </c>
      <c r="N3" s="5" t="s">
        <v>56</v>
      </c>
      <c r="O3" s="7">
        <v>1</v>
      </c>
      <c r="P3" s="9">
        <v>88</v>
      </c>
      <c r="Q3" s="7" t="s">
        <v>57</v>
      </c>
      <c r="R3" s="7" t="s">
        <v>26</v>
      </c>
      <c r="S3" s="7">
        <v>71</v>
      </c>
      <c r="T3" s="7">
        <v>17</v>
      </c>
      <c r="U3" s="5">
        <v>64</v>
      </c>
      <c r="V3" s="5">
        <v>7</v>
      </c>
      <c r="W3" s="5">
        <v>5</v>
      </c>
      <c r="X3" s="5">
        <v>0</v>
      </c>
      <c r="Y3" s="5">
        <f t="shared" si="0"/>
        <v>76</v>
      </c>
      <c r="Z3" s="5">
        <f t="shared" si="1"/>
        <v>76</v>
      </c>
      <c r="AA3" s="10">
        <f t="shared" si="2"/>
        <v>59</v>
      </c>
      <c r="AB3" s="12">
        <f t="shared" si="3"/>
        <v>84.210526315789465</v>
      </c>
      <c r="AC3" s="12">
        <f t="shared" si="4"/>
        <v>84.210526315789465</v>
      </c>
      <c r="AD3" s="12">
        <f t="shared" si="5"/>
        <v>72.727272727272734</v>
      </c>
      <c r="AE3" s="8">
        <v>34866</v>
      </c>
      <c r="AF3" s="8">
        <v>34866</v>
      </c>
      <c r="AG3" s="5">
        <v>1995</v>
      </c>
      <c r="AH3" s="13">
        <v>53.531506849315072</v>
      </c>
      <c r="AI3" s="6">
        <v>36692</v>
      </c>
      <c r="AJ3" s="6">
        <v>36784</v>
      </c>
      <c r="AK3" s="10">
        <v>2000</v>
      </c>
      <c r="AL3" s="13">
        <v>58.786301369863011</v>
      </c>
      <c r="AM3" s="14">
        <f t="shared" si="6"/>
        <v>5.2547945205479456</v>
      </c>
      <c r="AN3" s="10">
        <f t="shared" si="7"/>
        <v>5.0027397260273974</v>
      </c>
      <c r="AO3" s="30">
        <v>1</v>
      </c>
    </row>
    <row r="4" spans="1:41" ht="14" x14ac:dyDescent="0.3">
      <c r="A4" s="27">
        <v>16</v>
      </c>
      <c r="B4" s="28" t="s">
        <v>60</v>
      </c>
      <c r="C4" s="29">
        <v>2</v>
      </c>
      <c r="D4" s="5">
        <v>1</v>
      </c>
      <c r="E4" s="5">
        <v>1932</v>
      </c>
      <c r="F4" s="5">
        <v>2</v>
      </c>
      <c r="G4" s="5">
        <v>2</v>
      </c>
      <c r="H4" s="7">
        <v>1</v>
      </c>
      <c r="I4" s="5">
        <v>2</v>
      </c>
      <c r="J4" s="5">
        <v>16</v>
      </c>
      <c r="K4" s="5">
        <v>1089</v>
      </c>
      <c r="L4" s="18">
        <v>34866</v>
      </c>
      <c r="M4" s="19">
        <v>1</v>
      </c>
      <c r="N4" s="5" t="s">
        <v>56</v>
      </c>
      <c r="O4" s="7">
        <v>1</v>
      </c>
      <c r="P4" s="9">
        <v>88</v>
      </c>
      <c r="Q4" s="7" t="s">
        <v>57</v>
      </c>
      <c r="R4" s="7" t="s">
        <v>26</v>
      </c>
      <c r="S4" s="7">
        <v>71</v>
      </c>
      <c r="T4" s="7">
        <v>17</v>
      </c>
      <c r="U4" s="5">
        <v>68</v>
      </c>
      <c r="V4" s="5">
        <v>5</v>
      </c>
      <c r="W4" s="5">
        <v>4</v>
      </c>
      <c r="X4" s="5">
        <v>1</v>
      </c>
      <c r="Y4" s="5">
        <f t="shared" si="0"/>
        <v>78</v>
      </c>
      <c r="Z4" s="5">
        <f t="shared" si="1"/>
        <v>78</v>
      </c>
      <c r="AA4" s="10">
        <f t="shared" si="2"/>
        <v>59</v>
      </c>
      <c r="AB4" s="12">
        <f t="shared" si="3"/>
        <v>87.179487179487182</v>
      </c>
      <c r="AC4" s="12">
        <f t="shared" si="4"/>
        <v>87.179487179487182</v>
      </c>
      <c r="AD4" s="12">
        <f t="shared" si="5"/>
        <v>77.272727272727266</v>
      </c>
      <c r="AE4" s="8">
        <v>34866</v>
      </c>
      <c r="AF4" s="8">
        <v>34866</v>
      </c>
      <c r="AG4" s="5">
        <v>1995</v>
      </c>
      <c r="AH4" s="13">
        <v>63.030136986301372</v>
      </c>
      <c r="AI4" s="6">
        <v>36692</v>
      </c>
      <c r="AJ4" s="6">
        <v>36784</v>
      </c>
      <c r="AK4" s="10">
        <v>2000</v>
      </c>
      <c r="AL4" s="13">
        <v>68.284931506849318</v>
      </c>
      <c r="AM4" s="14">
        <f t="shared" si="6"/>
        <v>5.2547945205479456</v>
      </c>
      <c r="AN4" s="10">
        <f t="shared" si="7"/>
        <v>5.0027397260273974</v>
      </c>
      <c r="AO4" s="30">
        <v>2</v>
      </c>
    </row>
    <row r="5" spans="1:41" ht="14" x14ac:dyDescent="0.3">
      <c r="A5" s="27">
        <v>16</v>
      </c>
      <c r="B5" s="28" t="s">
        <v>62</v>
      </c>
      <c r="C5" s="29">
        <v>0</v>
      </c>
      <c r="D5" s="5">
        <v>1</v>
      </c>
      <c r="E5" s="5" t="s">
        <v>35</v>
      </c>
      <c r="F5" s="5">
        <v>2</v>
      </c>
      <c r="G5" s="5">
        <v>3</v>
      </c>
      <c r="H5" s="7">
        <v>1</v>
      </c>
      <c r="I5" s="5">
        <v>2</v>
      </c>
      <c r="J5" s="5">
        <v>16</v>
      </c>
      <c r="K5" s="5">
        <v>1089</v>
      </c>
      <c r="L5" s="18">
        <v>34866</v>
      </c>
      <c r="M5" s="19">
        <v>1</v>
      </c>
      <c r="N5" s="5" t="s">
        <v>56</v>
      </c>
      <c r="O5" s="7">
        <v>1</v>
      </c>
      <c r="P5" s="9">
        <v>88</v>
      </c>
      <c r="Q5" s="7" t="s">
        <v>57</v>
      </c>
      <c r="R5" s="7" t="s">
        <v>26</v>
      </c>
      <c r="S5" s="7">
        <v>71</v>
      </c>
      <c r="T5" s="7">
        <v>17</v>
      </c>
      <c r="U5" s="5">
        <v>63</v>
      </c>
      <c r="V5" s="5">
        <v>10</v>
      </c>
      <c r="W5" s="5">
        <v>4</v>
      </c>
      <c r="X5" s="5">
        <v>1</v>
      </c>
      <c r="Y5" s="5">
        <f t="shared" si="0"/>
        <v>78</v>
      </c>
      <c r="Z5" s="5">
        <f t="shared" si="1"/>
        <v>78</v>
      </c>
      <c r="AA5" s="10">
        <f t="shared" si="2"/>
        <v>59</v>
      </c>
      <c r="AB5" s="12">
        <f t="shared" si="3"/>
        <v>80.769230769230774</v>
      </c>
      <c r="AC5" s="12">
        <f t="shared" si="4"/>
        <v>80.769230769230774</v>
      </c>
      <c r="AD5" s="12">
        <f t="shared" si="5"/>
        <v>71.590909090909093</v>
      </c>
      <c r="AE5" s="8">
        <v>34866</v>
      </c>
      <c r="AF5" s="8">
        <v>34866</v>
      </c>
      <c r="AG5" s="5">
        <v>1995</v>
      </c>
      <c r="AH5" s="13" t="s">
        <v>35</v>
      </c>
      <c r="AI5" s="6">
        <v>36692</v>
      </c>
      <c r="AJ5" s="6">
        <v>36784</v>
      </c>
      <c r="AK5" s="10">
        <v>2000</v>
      </c>
      <c r="AL5" s="13" t="s">
        <v>35</v>
      </c>
      <c r="AM5" s="14">
        <f t="shared" si="6"/>
        <v>5.2547945205479456</v>
      </c>
      <c r="AN5" s="10">
        <f t="shared" si="7"/>
        <v>5.0027397260273974</v>
      </c>
      <c r="AO5" s="30">
        <v>1</v>
      </c>
    </row>
    <row r="6" spans="1:41" ht="14" x14ac:dyDescent="0.3">
      <c r="A6" s="27">
        <v>16</v>
      </c>
      <c r="B6" s="28" t="s">
        <v>63</v>
      </c>
      <c r="C6" s="29">
        <v>0</v>
      </c>
      <c r="D6" s="5">
        <v>2</v>
      </c>
      <c r="E6" s="5">
        <v>1947</v>
      </c>
      <c r="F6" s="5">
        <v>3</v>
      </c>
      <c r="G6" s="5">
        <v>4</v>
      </c>
      <c r="H6" s="7">
        <v>1</v>
      </c>
      <c r="I6" s="5">
        <v>2</v>
      </c>
      <c r="J6" s="5">
        <v>16</v>
      </c>
      <c r="K6" s="5">
        <v>1089</v>
      </c>
      <c r="L6" s="18">
        <v>34866</v>
      </c>
      <c r="M6" s="19">
        <v>1</v>
      </c>
      <c r="N6" s="5">
        <v>4</v>
      </c>
      <c r="O6" s="7">
        <v>1</v>
      </c>
      <c r="P6" s="9">
        <v>88</v>
      </c>
      <c r="Q6" s="7" t="s">
        <v>57</v>
      </c>
      <c r="R6" s="7" t="s">
        <v>26</v>
      </c>
      <c r="S6" s="7">
        <v>71</v>
      </c>
      <c r="T6" s="7">
        <v>17</v>
      </c>
      <c r="U6" s="5">
        <v>60</v>
      </c>
      <c r="V6" s="5">
        <v>12</v>
      </c>
      <c r="W6" s="5">
        <v>4</v>
      </c>
      <c r="X6" s="5">
        <v>1</v>
      </c>
      <c r="Y6" s="5">
        <f t="shared" si="0"/>
        <v>77</v>
      </c>
      <c r="Z6" s="5">
        <f t="shared" si="1"/>
        <v>77</v>
      </c>
      <c r="AA6" s="10">
        <f t="shared" si="2"/>
        <v>59</v>
      </c>
      <c r="AB6" s="12">
        <f t="shared" si="3"/>
        <v>77.922077922077932</v>
      </c>
      <c r="AC6" s="12">
        <f t="shared" si="4"/>
        <v>77.922077922077932</v>
      </c>
      <c r="AD6" s="12">
        <f t="shared" si="5"/>
        <v>68.181818181818173</v>
      </c>
      <c r="AE6" s="8">
        <v>34866</v>
      </c>
      <c r="AF6" s="8">
        <v>34866</v>
      </c>
      <c r="AG6" s="5">
        <v>1995</v>
      </c>
      <c r="AH6" s="13">
        <v>47.991780821917807</v>
      </c>
      <c r="AI6" s="6">
        <v>36692</v>
      </c>
      <c r="AJ6" s="6">
        <v>36784</v>
      </c>
      <c r="AK6" s="5">
        <v>2000</v>
      </c>
      <c r="AL6" s="13">
        <v>53.246575342465754</v>
      </c>
      <c r="AM6" s="14">
        <f t="shared" si="6"/>
        <v>5.2547945205479456</v>
      </c>
      <c r="AN6" s="10">
        <f t="shared" si="7"/>
        <v>5.0027397260273974</v>
      </c>
      <c r="AO6" s="30">
        <v>2</v>
      </c>
    </row>
    <row r="7" spans="1:41" ht="14" x14ac:dyDescent="0.3">
      <c r="A7" s="27">
        <v>16</v>
      </c>
      <c r="B7" s="28" t="s">
        <v>64</v>
      </c>
      <c r="C7" s="29">
        <v>2</v>
      </c>
      <c r="D7" s="5">
        <v>1</v>
      </c>
      <c r="E7" s="5">
        <v>1958</v>
      </c>
      <c r="F7" s="5">
        <v>2</v>
      </c>
      <c r="G7" s="5">
        <v>2</v>
      </c>
      <c r="H7" s="7">
        <v>1</v>
      </c>
      <c r="I7" s="5">
        <v>2</v>
      </c>
      <c r="J7" s="5">
        <v>16</v>
      </c>
      <c r="K7" s="5">
        <v>1089</v>
      </c>
      <c r="L7" s="18">
        <v>34866</v>
      </c>
      <c r="M7" s="19">
        <v>1</v>
      </c>
      <c r="N7" s="5" t="s">
        <v>56</v>
      </c>
      <c r="O7" s="7">
        <v>1</v>
      </c>
      <c r="P7" s="9">
        <v>88</v>
      </c>
      <c r="Q7" s="7" t="s">
        <v>57</v>
      </c>
      <c r="R7" s="7" t="s">
        <v>26</v>
      </c>
      <c r="S7" s="7">
        <v>71</v>
      </c>
      <c r="T7" s="7">
        <v>17</v>
      </c>
      <c r="U7" s="5">
        <v>67</v>
      </c>
      <c r="V7" s="5">
        <v>6</v>
      </c>
      <c r="W7" s="5">
        <v>4</v>
      </c>
      <c r="X7" s="5">
        <v>1</v>
      </c>
      <c r="Y7" s="5">
        <f t="shared" si="0"/>
        <v>78</v>
      </c>
      <c r="Z7" s="5">
        <f t="shared" si="1"/>
        <v>78</v>
      </c>
      <c r="AA7" s="10">
        <f t="shared" si="2"/>
        <v>59</v>
      </c>
      <c r="AB7" s="12">
        <f t="shared" si="3"/>
        <v>85.897435897435898</v>
      </c>
      <c r="AC7" s="12">
        <f t="shared" si="4"/>
        <v>85.897435897435898</v>
      </c>
      <c r="AD7" s="12">
        <f t="shared" si="5"/>
        <v>76.13636363636364</v>
      </c>
      <c r="AE7" s="8">
        <v>34866</v>
      </c>
      <c r="AF7" s="8">
        <v>34866</v>
      </c>
      <c r="AG7" s="5">
        <v>1995</v>
      </c>
      <c r="AH7" s="13">
        <v>37.235616438356168</v>
      </c>
      <c r="AI7" s="6">
        <v>36692</v>
      </c>
      <c r="AJ7" s="6">
        <v>36784</v>
      </c>
      <c r="AK7" s="5">
        <v>2000</v>
      </c>
      <c r="AL7" s="13">
        <v>42.490410958904107</v>
      </c>
      <c r="AM7" s="14">
        <f t="shared" si="6"/>
        <v>5.2547945205479456</v>
      </c>
      <c r="AN7" s="10">
        <f t="shared" si="7"/>
        <v>5.0027397260273974</v>
      </c>
      <c r="AO7" s="30">
        <v>2</v>
      </c>
    </row>
    <row r="8" spans="1:41" ht="14" x14ac:dyDescent="0.3">
      <c r="A8" s="27">
        <v>16</v>
      </c>
      <c r="B8" s="28" t="s">
        <v>65</v>
      </c>
      <c r="C8" s="29">
        <v>1</v>
      </c>
      <c r="D8" s="5">
        <v>1</v>
      </c>
      <c r="E8" s="5">
        <v>1937</v>
      </c>
      <c r="F8" s="5">
        <v>2</v>
      </c>
      <c r="G8" s="5">
        <v>3</v>
      </c>
      <c r="H8" s="7">
        <v>1</v>
      </c>
      <c r="I8" s="5">
        <v>2</v>
      </c>
      <c r="J8" s="5">
        <v>16</v>
      </c>
      <c r="K8" s="5">
        <v>1089</v>
      </c>
      <c r="L8" s="18">
        <v>34866</v>
      </c>
      <c r="M8" s="19">
        <v>1</v>
      </c>
      <c r="N8" s="5" t="s">
        <v>56</v>
      </c>
      <c r="O8" s="7">
        <v>1</v>
      </c>
      <c r="P8" s="9">
        <v>88</v>
      </c>
      <c r="Q8" s="7" t="s">
        <v>57</v>
      </c>
      <c r="R8" s="7" t="s">
        <v>26</v>
      </c>
      <c r="S8" s="7">
        <v>71</v>
      </c>
      <c r="T8" s="7">
        <v>17</v>
      </c>
      <c r="U8" s="5">
        <v>63</v>
      </c>
      <c r="V8" s="5">
        <v>12</v>
      </c>
      <c r="W8" s="5">
        <v>2</v>
      </c>
      <c r="X8" s="5">
        <v>1</v>
      </c>
      <c r="Y8" s="5">
        <f t="shared" si="0"/>
        <v>78</v>
      </c>
      <c r="Z8" s="5">
        <f t="shared" si="1"/>
        <v>78</v>
      </c>
      <c r="AA8" s="10">
        <f t="shared" si="2"/>
        <v>59</v>
      </c>
      <c r="AB8" s="12">
        <f t="shared" si="3"/>
        <v>80.769230769230774</v>
      </c>
      <c r="AC8" s="12">
        <f t="shared" si="4"/>
        <v>80.769230769230774</v>
      </c>
      <c r="AD8" s="12">
        <f t="shared" si="5"/>
        <v>71.590909090909093</v>
      </c>
      <c r="AE8" s="8">
        <v>34866</v>
      </c>
      <c r="AF8" s="8">
        <v>34866</v>
      </c>
      <c r="AG8" s="5">
        <v>1995</v>
      </c>
      <c r="AH8" s="13">
        <v>57.775342465753425</v>
      </c>
      <c r="AI8" s="6">
        <v>36692</v>
      </c>
      <c r="AJ8" s="6">
        <v>35237</v>
      </c>
      <c r="AK8" s="5">
        <v>1996</v>
      </c>
      <c r="AL8" s="13">
        <v>58.791780821917811</v>
      </c>
      <c r="AM8" s="14">
        <f t="shared" si="6"/>
        <v>1.0164383561643835</v>
      </c>
      <c r="AN8" s="10">
        <f t="shared" si="7"/>
        <v>5.0027397260273974</v>
      </c>
      <c r="AO8" s="30">
        <v>1</v>
      </c>
    </row>
    <row r="9" spans="1:41" ht="14" x14ac:dyDescent="0.3">
      <c r="A9" s="27">
        <v>16</v>
      </c>
      <c r="B9" s="28" t="s">
        <v>66</v>
      </c>
      <c r="C9" s="29">
        <v>1</v>
      </c>
      <c r="D9" s="5">
        <v>1</v>
      </c>
      <c r="E9" s="5">
        <v>1952</v>
      </c>
      <c r="F9" s="5">
        <v>3</v>
      </c>
      <c r="G9" s="5">
        <v>3</v>
      </c>
      <c r="H9" s="7">
        <v>1</v>
      </c>
      <c r="I9" s="5">
        <v>2</v>
      </c>
      <c r="J9" s="5">
        <v>16</v>
      </c>
      <c r="K9" s="5">
        <v>1089</v>
      </c>
      <c r="L9" s="18">
        <v>34866</v>
      </c>
      <c r="M9" s="19">
        <v>1</v>
      </c>
      <c r="N9" s="5">
        <v>6</v>
      </c>
      <c r="O9" s="7">
        <v>1</v>
      </c>
      <c r="P9" s="9">
        <v>88</v>
      </c>
      <c r="Q9" s="7" t="s">
        <v>57</v>
      </c>
      <c r="R9" s="7" t="s">
        <v>26</v>
      </c>
      <c r="S9" s="7">
        <v>71</v>
      </c>
      <c r="T9" s="7">
        <v>17</v>
      </c>
      <c r="U9" s="5">
        <v>22</v>
      </c>
      <c r="V9" s="5">
        <v>52</v>
      </c>
      <c r="W9" s="5">
        <v>3</v>
      </c>
      <c r="X9" s="5">
        <v>1</v>
      </c>
      <c r="Y9" s="5">
        <f t="shared" si="0"/>
        <v>78</v>
      </c>
      <c r="Z9" s="5">
        <f t="shared" si="1"/>
        <v>78</v>
      </c>
      <c r="AA9" s="10">
        <f t="shared" si="2"/>
        <v>59</v>
      </c>
      <c r="AB9" s="12">
        <f t="shared" si="3"/>
        <v>28.205128205128204</v>
      </c>
      <c r="AC9" s="12">
        <f t="shared" si="4"/>
        <v>28.205128205128204</v>
      </c>
      <c r="AD9" s="12">
        <f t="shared" si="5"/>
        <v>25</v>
      </c>
      <c r="AE9" s="8"/>
      <c r="AF9" s="8"/>
      <c r="AG9" s="5"/>
      <c r="AH9" s="13"/>
      <c r="AI9" s="6"/>
      <c r="AJ9" s="6"/>
      <c r="AK9" s="5"/>
      <c r="AL9" s="13">
        <v>-52.673972602739724</v>
      </c>
      <c r="AM9" s="14">
        <f t="shared" si="6"/>
        <v>0</v>
      </c>
      <c r="AN9" s="10"/>
      <c r="AO9" s="30">
        <v>2</v>
      </c>
    </row>
    <row r="10" spans="1:41" ht="14" x14ac:dyDescent="0.3">
      <c r="A10" s="27">
        <v>16</v>
      </c>
      <c r="B10" s="28" t="s">
        <v>67</v>
      </c>
      <c r="C10" s="29">
        <v>0</v>
      </c>
      <c r="D10" s="5">
        <v>2</v>
      </c>
      <c r="E10" s="5" t="s">
        <v>35</v>
      </c>
      <c r="F10" s="5">
        <v>3</v>
      </c>
      <c r="G10" s="5">
        <v>4</v>
      </c>
      <c r="H10" s="7">
        <v>1</v>
      </c>
      <c r="I10" s="5">
        <v>2</v>
      </c>
      <c r="J10" s="5">
        <v>16</v>
      </c>
      <c r="K10" s="5">
        <v>1089</v>
      </c>
      <c r="L10" s="18">
        <v>34866</v>
      </c>
      <c r="M10" s="19">
        <v>1</v>
      </c>
      <c r="N10" s="5" t="s">
        <v>56</v>
      </c>
      <c r="O10" s="7">
        <v>1</v>
      </c>
      <c r="P10" s="9">
        <v>88</v>
      </c>
      <c r="Q10" s="7" t="s">
        <v>57</v>
      </c>
      <c r="R10" s="7" t="s">
        <v>26</v>
      </c>
      <c r="S10" s="7">
        <v>71</v>
      </c>
      <c r="T10" s="7">
        <v>17</v>
      </c>
      <c r="U10" s="5">
        <v>59</v>
      </c>
      <c r="V10" s="5">
        <v>13</v>
      </c>
      <c r="W10" s="5">
        <v>6</v>
      </c>
      <c r="X10" s="5">
        <v>0</v>
      </c>
      <c r="Y10" s="5">
        <f t="shared" si="0"/>
        <v>78</v>
      </c>
      <c r="Z10" s="5">
        <f t="shared" si="1"/>
        <v>78</v>
      </c>
      <c r="AA10" s="10">
        <f t="shared" si="2"/>
        <v>59</v>
      </c>
      <c r="AB10" s="12">
        <f t="shared" si="3"/>
        <v>75.641025641025635</v>
      </c>
      <c r="AC10" s="12">
        <f t="shared" si="4"/>
        <v>75.641025641025635</v>
      </c>
      <c r="AD10" s="12">
        <f t="shared" si="5"/>
        <v>67.045454545454547</v>
      </c>
      <c r="AE10" s="8">
        <v>34866</v>
      </c>
      <c r="AF10" s="8">
        <v>34866</v>
      </c>
      <c r="AG10" s="5">
        <v>1995</v>
      </c>
      <c r="AH10" s="13" t="s">
        <v>35</v>
      </c>
      <c r="AI10" s="6">
        <v>36692</v>
      </c>
      <c r="AJ10" s="6">
        <v>36784</v>
      </c>
      <c r="AK10" s="5">
        <v>2000</v>
      </c>
      <c r="AL10" s="13" t="s">
        <v>35</v>
      </c>
      <c r="AM10" s="14">
        <f t="shared" si="6"/>
        <v>5.2547945205479456</v>
      </c>
      <c r="AN10" s="10">
        <f>(AI10-AF10)/365</f>
        <v>5.0027397260273974</v>
      </c>
      <c r="AO10" s="30">
        <v>2</v>
      </c>
    </row>
    <row r="11" spans="1:41" ht="14" x14ac:dyDescent="0.3">
      <c r="A11" s="27">
        <v>16</v>
      </c>
      <c r="B11" s="28" t="s">
        <v>68</v>
      </c>
      <c r="C11" s="29">
        <v>0</v>
      </c>
      <c r="D11" s="5">
        <v>1</v>
      </c>
      <c r="E11" s="5">
        <v>1941</v>
      </c>
      <c r="F11" s="5">
        <v>3</v>
      </c>
      <c r="G11" s="5">
        <v>4</v>
      </c>
      <c r="H11" s="7">
        <v>1</v>
      </c>
      <c r="I11" s="5">
        <v>2</v>
      </c>
      <c r="J11" s="5">
        <v>16</v>
      </c>
      <c r="K11" s="5">
        <v>1089</v>
      </c>
      <c r="L11" s="18">
        <v>34866</v>
      </c>
      <c r="M11" s="19">
        <v>1</v>
      </c>
      <c r="N11" s="5" t="s">
        <v>56</v>
      </c>
      <c r="O11" s="7">
        <v>1</v>
      </c>
      <c r="P11" s="9">
        <v>88</v>
      </c>
      <c r="Q11" s="7" t="s">
        <v>57</v>
      </c>
      <c r="R11" s="7" t="s">
        <v>26</v>
      </c>
      <c r="S11" s="7">
        <v>71</v>
      </c>
      <c r="T11" s="7">
        <v>17</v>
      </c>
      <c r="U11" s="5">
        <v>64</v>
      </c>
      <c r="V11" s="5">
        <v>13</v>
      </c>
      <c r="W11" s="5">
        <v>1</v>
      </c>
      <c r="X11" s="5">
        <v>0</v>
      </c>
      <c r="Y11" s="5">
        <f t="shared" si="0"/>
        <v>78</v>
      </c>
      <c r="Z11" s="5">
        <f t="shared" si="1"/>
        <v>78</v>
      </c>
      <c r="AA11" s="10">
        <f t="shared" si="2"/>
        <v>59</v>
      </c>
      <c r="AB11" s="12">
        <f t="shared" si="3"/>
        <v>82.051282051282044</v>
      </c>
      <c r="AC11" s="12">
        <f t="shared" si="4"/>
        <v>82.051282051282044</v>
      </c>
      <c r="AD11" s="12">
        <f t="shared" si="5"/>
        <v>72.727272727272734</v>
      </c>
      <c r="AE11" s="8">
        <v>34866</v>
      </c>
      <c r="AF11" s="8">
        <v>34866</v>
      </c>
      <c r="AG11" s="5">
        <v>1995</v>
      </c>
      <c r="AH11" s="13">
        <v>54.364383561643834</v>
      </c>
      <c r="AI11" s="6">
        <v>36692</v>
      </c>
      <c r="AJ11" s="6">
        <v>36784</v>
      </c>
      <c r="AK11" s="5">
        <v>2000</v>
      </c>
      <c r="AL11" s="13">
        <v>59.61917808219178</v>
      </c>
      <c r="AM11" s="14">
        <f t="shared" si="6"/>
        <v>5.2547945205479456</v>
      </c>
      <c r="AN11" s="10">
        <f>(AI11-AF11)/365</f>
        <v>5.0027397260273974</v>
      </c>
      <c r="AO11" s="30">
        <v>1</v>
      </c>
    </row>
    <row r="12" spans="1:41" s="4" customFormat="1" ht="14" x14ac:dyDescent="0.3">
      <c r="A12" s="27">
        <v>16</v>
      </c>
      <c r="B12" s="28" t="s">
        <v>69</v>
      </c>
      <c r="C12" s="29">
        <v>1</v>
      </c>
      <c r="D12" s="7">
        <v>2</v>
      </c>
      <c r="E12" s="5">
        <v>1956</v>
      </c>
      <c r="F12" s="7">
        <v>3</v>
      </c>
      <c r="G12" s="7">
        <v>3</v>
      </c>
      <c r="H12" s="7">
        <v>1</v>
      </c>
      <c r="I12" s="5">
        <v>2</v>
      </c>
      <c r="J12" s="5">
        <v>16</v>
      </c>
      <c r="K12" s="5">
        <v>1089</v>
      </c>
      <c r="L12" s="18">
        <v>34866</v>
      </c>
      <c r="M12" s="19">
        <v>1</v>
      </c>
      <c r="N12" s="7">
        <v>6</v>
      </c>
      <c r="O12" s="7">
        <v>1</v>
      </c>
      <c r="P12" s="9">
        <v>88</v>
      </c>
      <c r="Q12" s="7" t="s">
        <v>57</v>
      </c>
      <c r="R12" s="7" t="s">
        <v>26</v>
      </c>
      <c r="S12" s="7">
        <v>71</v>
      </c>
      <c r="T12" s="7">
        <v>17</v>
      </c>
      <c r="U12" s="7">
        <v>13</v>
      </c>
      <c r="V12" s="7">
        <v>56</v>
      </c>
      <c r="W12" s="7">
        <v>7</v>
      </c>
      <c r="X12" s="7">
        <v>2</v>
      </c>
      <c r="Y12" s="7">
        <f t="shared" si="0"/>
        <v>78</v>
      </c>
      <c r="Z12" s="7">
        <f t="shared" si="1"/>
        <v>78</v>
      </c>
      <c r="AA12" s="31">
        <f t="shared" si="2"/>
        <v>59</v>
      </c>
      <c r="AB12" s="12">
        <f t="shared" si="3"/>
        <v>16.666666666666664</v>
      </c>
      <c r="AC12" s="12">
        <f t="shared" si="4"/>
        <v>16.666666666666664</v>
      </c>
      <c r="AD12" s="12">
        <f t="shared" si="5"/>
        <v>14.772727272727273</v>
      </c>
      <c r="AE12" s="8"/>
      <c r="AF12" s="8"/>
      <c r="AG12" s="5"/>
      <c r="AH12" s="13"/>
      <c r="AI12" s="6"/>
      <c r="AJ12" s="6"/>
      <c r="AK12" s="7"/>
      <c r="AL12" s="13">
        <v>-56.961643835616435</v>
      </c>
      <c r="AM12" s="14">
        <f t="shared" si="6"/>
        <v>0</v>
      </c>
      <c r="AN12" s="10"/>
      <c r="AO12" s="30">
        <v>1</v>
      </c>
    </row>
    <row r="13" spans="1:41" s="4" customFormat="1" ht="14" x14ac:dyDescent="0.3">
      <c r="A13" s="27">
        <v>16</v>
      </c>
      <c r="B13" s="28" t="s">
        <v>70</v>
      </c>
      <c r="C13" s="29">
        <v>0</v>
      </c>
      <c r="D13" s="5">
        <v>1</v>
      </c>
      <c r="E13" s="5">
        <v>1943</v>
      </c>
      <c r="F13" s="5">
        <v>1</v>
      </c>
      <c r="G13" s="5">
        <v>1</v>
      </c>
      <c r="H13" s="7">
        <v>1</v>
      </c>
      <c r="I13" s="5">
        <v>2</v>
      </c>
      <c r="J13" s="5">
        <v>16</v>
      </c>
      <c r="K13" s="5">
        <v>1089</v>
      </c>
      <c r="L13" s="18">
        <v>34866</v>
      </c>
      <c r="M13" s="19">
        <v>1</v>
      </c>
      <c r="N13" s="5" t="s">
        <v>56</v>
      </c>
      <c r="O13" s="7">
        <v>1</v>
      </c>
      <c r="P13" s="9">
        <v>88</v>
      </c>
      <c r="Q13" s="7" t="s">
        <v>57</v>
      </c>
      <c r="R13" s="7" t="s">
        <v>26</v>
      </c>
      <c r="S13" s="7">
        <v>71</v>
      </c>
      <c r="T13" s="7">
        <v>17</v>
      </c>
      <c r="U13" s="5">
        <v>63</v>
      </c>
      <c r="V13" s="5">
        <v>2</v>
      </c>
      <c r="W13" s="5">
        <v>7</v>
      </c>
      <c r="X13" s="5">
        <v>4</v>
      </c>
      <c r="Y13" s="5">
        <f t="shared" si="0"/>
        <v>76</v>
      </c>
      <c r="Z13" s="5">
        <f t="shared" si="1"/>
        <v>76</v>
      </c>
      <c r="AA13" s="10">
        <f t="shared" si="2"/>
        <v>59</v>
      </c>
      <c r="AB13" s="12">
        <f t="shared" si="3"/>
        <v>82.89473684210526</v>
      </c>
      <c r="AC13" s="12">
        <f t="shared" si="4"/>
        <v>82.89473684210526</v>
      </c>
      <c r="AD13" s="12">
        <f t="shared" si="5"/>
        <v>71.590909090909093</v>
      </c>
      <c r="AE13" s="8">
        <v>34866</v>
      </c>
      <c r="AF13" s="8">
        <v>34866</v>
      </c>
      <c r="AG13" s="5">
        <v>1995</v>
      </c>
      <c r="AH13" s="13">
        <v>52.367123287671234</v>
      </c>
      <c r="AI13" s="6">
        <v>36692</v>
      </c>
      <c r="AJ13" s="6">
        <v>36784</v>
      </c>
      <c r="AK13" s="10">
        <v>2000</v>
      </c>
      <c r="AL13" s="13">
        <v>57.62191780821918</v>
      </c>
      <c r="AM13" s="14">
        <f t="shared" si="6"/>
        <v>5.2547945205479456</v>
      </c>
      <c r="AN13" s="10">
        <f t="shared" ref="AN13:AN19" si="8">(AI13-AF13)/365</f>
        <v>5.0027397260273974</v>
      </c>
      <c r="AO13" s="30">
        <v>2</v>
      </c>
    </row>
    <row r="14" spans="1:41" ht="14" x14ac:dyDescent="0.3">
      <c r="A14" s="27">
        <v>16</v>
      </c>
      <c r="B14" s="28" t="s">
        <v>71</v>
      </c>
      <c r="C14" s="29">
        <v>2</v>
      </c>
      <c r="D14" s="5">
        <v>1</v>
      </c>
      <c r="E14" s="5">
        <v>1939</v>
      </c>
      <c r="F14" s="5">
        <v>2</v>
      </c>
      <c r="G14" s="5">
        <v>2</v>
      </c>
      <c r="H14" s="7">
        <v>1</v>
      </c>
      <c r="I14" s="5">
        <v>2</v>
      </c>
      <c r="J14" s="5">
        <v>16</v>
      </c>
      <c r="K14" s="5">
        <v>1089</v>
      </c>
      <c r="L14" s="18">
        <v>34866</v>
      </c>
      <c r="M14" s="19">
        <v>1</v>
      </c>
      <c r="N14" s="5" t="s">
        <v>56</v>
      </c>
      <c r="O14" s="7">
        <v>1</v>
      </c>
      <c r="P14" s="9">
        <v>88</v>
      </c>
      <c r="Q14" s="7" t="s">
        <v>57</v>
      </c>
      <c r="R14" s="7" t="s">
        <v>26</v>
      </c>
      <c r="S14" s="7">
        <v>71</v>
      </c>
      <c r="T14" s="7">
        <v>17</v>
      </c>
      <c r="U14" s="5">
        <v>64</v>
      </c>
      <c r="V14" s="5">
        <v>6</v>
      </c>
      <c r="W14" s="5">
        <v>5</v>
      </c>
      <c r="X14" s="5">
        <v>2</v>
      </c>
      <c r="Y14" s="5">
        <f t="shared" si="0"/>
        <v>77</v>
      </c>
      <c r="Z14" s="5">
        <f t="shared" si="1"/>
        <v>77</v>
      </c>
      <c r="AA14" s="10">
        <f t="shared" si="2"/>
        <v>59</v>
      </c>
      <c r="AB14" s="12">
        <f t="shared" si="3"/>
        <v>83.116883116883116</v>
      </c>
      <c r="AC14" s="12">
        <f t="shared" si="4"/>
        <v>83.116883116883116</v>
      </c>
      <c r="AD14" s="12">
        <f t="shared" si="5"/>
        <v>72.727272727272734</v>
      </c>
      <c r="AE14" s="8">
        <v>34866</v>
      </c>
      <c r="AF14" s="8">
        <v>34866</v>
      </c>
      <c r="AG14" s="5">
        <v>1995</v>
      </c>
      <c r="AH14" s="13">
        <v>55.545205479452058</v>
      </c>
      <c r="AI14" s="6">
        <v>36692</v>
      </c>
      <c r="AJ14" s="6">
        <v>36784</v>
      </c>
      <c r="AK14" s="5">
        <v>2000</v>
      </c>
      <c r="AL14" s="13">
        <v>60.8</v>
      </c>
      <c r="AM14" s="14">
        <f t="shared" si="6"/>
        <v>5.2547945205479456</v>
      </c>
      <c r="AN14" s="10">
        <f t="shared" si="8"/>
        <v>5.0027397260273974</v>
      </c>
      <c r="AO14" s="30">
        <v>2</v>
      </c>
    </row>
    <row r="15" spans="1:41" ht="14" x14ac:dyDescent="0.3">
      <c r="A15" s="27">
        <v>16</v>
      </c>
      <c r="B15" s="28" t="s">
        <v>72</v>
      </c>
      <c r="C15" s="29">
        <v>0</v>
      </c>
      <c r="D15" s="5">
        <v>1</v>
      </c>
      <c r="E15" s="5" t="s">
        <v>35</v>
      </c>
      <c r="F15" s="5">
        <v>3</v>
      </c>
      <c r="G15" s="5">
        <v>3</v>
      </c>
      <c r="H15" s="7">
        <v>1</v>
      </c>
      <c r="I15" s="5">
        <v>2</v>
      </c>
      <c r="J15" s="5">
        <v>16</v>
      </c>
      <c r="K15" s="5">
        <v>1089</v>
      </c>
      <c r="L15" s="18">
        <v>34866</v>
      </c>
      <c r="M15" s="19">
        <v>1</v>
      </c>
      <c r="N15" s="5" t="s">
        <v>56</v>
      </c>
      <c r="O15" s="7">
        <v>1</v>
      </c>
      <c r="P15" s="9">
        <v>88</v>
      </c>
      <c r="Q15" s="7" t="s">
        <v>57</v>
      </c>
      <c r="R15" s="7" t="s">
        <v>26</v>
      </c>
      <c r="S15" s="7">
        <v>71</v>
      </c>
      <c r="T15" s="7">
        <v>17</v>
      </c>
      <c r="U15" s="5">
        <v>62</v>
      </c>
      <c r="V15" s="5">
        <v>11</v>
      </c>
      <c r="W15" s="5">
        <v>3</v>
      </c>
      <c r="X15" s="5">
        <v>1</v>
      </c>
      <c r="Y15" s="5">
        <f t="shared" si="0"/>
        <v>77</v>
      </c>
      <c r="Z15" s="5">
        <f t="shared" si="1"/>
        <v>77</v>
      </c>
      <c r="AA15" s="10">
        <f t="shared" si="2"/>
        <v>59</v>
      </c>
      <c r="AB15" s="12">
        <f t="shared" si="3"/>
        <v>80.519480519480524</v>
      </c>
      <c r="AC15" s="12">
        <f t="shared" si="4"/>
        <v>80.519480519480524</v>
      </c>
      <c r="AD15" s="12">
        <f t="shared" si="5"/>
        <v>70.454545454545453</v>
      </c>
      <c r="AE15" s="8">
        <v>34866</v>
      </c>
      <c r="AF15" s="8">
        <v>34866</v>
      </c>
      <c r="AG15" s="5">
        <v>1995</v>
      </c>
      <c r="AH15" s="13" t="s">
        <v>35</v>
      </c>
      <c r="AI15" s="6">
        <v>36692</v>
      </c>
      <c r="AJ15" s="6">
        <v>36784</v>
      </c>
      <c r="AK15" s="5">
        <v>2000</v>
      </c>
      <c r="AL15" s="13" t="s">
        <v>35</v>
      </c>
      <c r="AM15" s="14">
        <f t="shared" si="6"/>
        <v>5.2547945205479456</v>
      </c>
      <c r="AN15" s="10">
        <f t="shared" si="8"/>
        <v>5.0027397260273974</v>
      </c>
      <c r="AO15" s="30">
        <v>1</v>
      </c>
    </row>
    <row r="16" spans="1:41" ht="14" x14ac:dyDescent="0.3">
      <c r="A16" s="27">
        <v>16</v>
      </c>
      <c r="B16" s="28" t="s">
        <v>73</v>
      </c>
      <c r="C16" s="29">
        <v>0</v>
      </c>
      <c r="D16" s="5">
        <v>2</v>
      </c>
      <c r="E16" s="5">
        <v>1942</v>
      </c>
      <c r="F16" s="5">
        <v>1</v>
      </c>
      <c r="G16" s="5">
        <v>1</v>
      </c>
      <c r="H16" s="7">
        <v>1</v>
      </c>
      <c r="I16" s="5">
        <v>2</v>
      </c>
      <c r="J16" s="5">
        <v>16</v>
      </c>
      <c r="K16" s="5">
        <v>1089</v>
      </c>
      <c r="L16" s="18">
        <v>34866</v>
      </c>
      <c r="M16" s="19">
        <v>1</v>
      </c>
      <c r="N16" s="5" t="s">
        <v>56</v>
      </c>
      <c r="O16" s="7">
        <v>1</v>
      </c>
      <c r="P16" s="9">
        <v>88</v>
      </c>
      <c r="Q16" s="7" t="s">
        <v>57</v>
      </c>
      <c r="R16" s="7" t="s">
        <v>26</v>
      </c>
      <c r="S16" s="7">
        <v>71</v>
      </c>
      <c r="T16" s="7">
        <v>17</v>
      </c>
      <c r="U16" s="5">
        <v>64</v>
      </c>
      <c r="V16" s="5">
        <v>3</v>
      </c>
      <c r="W16" s="5">
        <v>5</v>
      </c>
      <c r="X16" s="5">
        <v>4</v>
      </c>
      <c r="Y16" s="5">
        <f t="shared" si="0"/>
        <v>76</v>
      </c>
      <c r="Z16" s="5">
        <f t="shared" si="1"/>
        <v>76</v>
      </c>
      <c r="AA16" s="10">
        <f t="shared" si="2"/>
        <v>59</v>
      </c>
      <c r="AB16" s="12">
        <f t="shared" si="3"/>
        <v>84.210526315789465</v>
      </c>
      <c r="AC16" s="12">
        <f t="shared" si="4"/>
        <v>84.210526315789465</v>
      </c>
      <c r="AD16" s="12">
        <f t="shared" si="5"/>
        <v>72.727272727272734</v>
      </c>
      <c r="AE16" s="8">
        <v>34866</v>
      </c>
      <c r="AF16" s="8">
        <v>34866</v>
      </c>
      <c r="AG16" s="5">
        <v>1995</v>
      </c>
      <c r="AH16" s="13">
        <v>53.221917808219175</v>
      </c>
      <c r="AI16" s="6">
        <v>36692</v>
      </c>
      <c r="AJ16" s="6">
        <v>36784</v>
      </c>
      <c r="AK16" s="10">
        <v>2000</v>
      </c>
      <c r="AL16" s="13">
        <v>58.476712328767121</v>
      </c>
      <c r="AM16" s="14">
        <f t="shared" si="6"/>
        <v>5.2547945205479456</v>
      </c>
      <c r="AN16" s="10">
        <f t="shared" si="8"/>
        <v>5.0027397260273974</v>
      </c>
      <c r="AO16" s="30">
        <v>1</v>
      </c>
    </row>
    <row r="17" spans="1:41" ht="14" x14ac:dyDescent="0.3">
      <c r="A17" s="27">
        <v>16</v>
      </c>
      <c r="B17" s="28" t="s">
        <v>74</v>
      </c>
      <c r="C17" s="29">
        <v>2</v>
      </c>
      <c r="D17" s="5">
        <v>1</v>
      </c>
      <c r="E17" s="5">
        <v>1955</v>
      </c>
      <c r="F17" s="5">
        <v>2</v>
      </c>
      <c r="G17" s="5">
        <v>4</v>
      </c>
      <c r="H17" s="7">
        <v>1</v>
      </c>
      <c r="I17" s="5">
        <v>2</v>
      </c>
      <c r="J17" s="5">
        <v>16</v>
      </c>
      <c r="K17" s="5">
        <v>1089</v>
      </c>
      <c r="L17" s="18">
        <v>34866</v>
      </c>
      <c r="M17" s="19">
        <v>1</v>
      </c>
      <c r="N17" s="5" t="s">
        <v>56</v>
      </c>
      <c r="O17" s="7">
        <v>1</v>
      </c>
      <c r="P17" s="9">
        <v>88</v>
      </c>
      <c r="Q17" s="7" t="s">
        <v>57</v>
      </c>
      <c r="R17" s="7" t="s">
        <v>26</v>
      </c>
      <c r="S17" s="7">
        <v>71</v>
      </c>
      <c r="T17" s="7">
        <v>17</v>
      </c>
      <c r="U17" s="5">
        <v>67</v>
      </c>
      <c r="V17" s="5">
        <v>6</v>
      </c>
      <c r="W17" s="5">
        <v>4</v>
      </c>
      <c r="X17" s="5">
        <v>1</v>
      </c>
      <c r="Y17" s="5">
        <f t="shared" si="0"/>
        <v>78</v>
      </c>
      <c r="Z17" s="5">
        <f t="shared" si="1"/>
        <v>78</v>
      </c>
      <c r="AA17" s="10">
        <f t="shared" si="2"/>
        <v>59</v>
      </c>
      <c r="AB17" s="12">
        <f t="shared" si="3"/>
        <v>85.897435897435898</v>
      </c>
      <c r="AC17" s="12">
        <f t="shared" si="4"/>
        <v>85.897435897435898</v>
      </c>
      <c r="AD17" s="12">
        <f t="shared" si="5"/>
        <v>76.13636363636364</v>
      </c>
      <c r="AE17" s="8">
        <v>34866</v>
      </c>
      <c r="AF17" s="8">
        <v>34866</v>
      </c>
      <c r="AG17" s="5">
        <v>1995</v>
      </c>
      <c r="AH17" s="13">
        <v>39.986301369863014</v>
      </c>
      <c r="AI17" s="6">
        <v>36692</v>
      </c>
      <c r="AJ17" s="6">
        <v>36784</v>
      </c>
      <c r="AK17" s="10">
        <v>2000</v>
      </c>
      <c r="AL17" s="13">
        <v>45.241095890410961</v>
      </c>
      <c r="AM17" s="14">
        <f t="shared" si="6"/>
        <v>5.2547945205479456</v>
      </c>
      <c r="AN17" s="10">
        <f t="shared" si="8"/>
        <v>5.0027397260273974</v>
      </c>
      <c r="AO17" s="30">
        <v>1</v>
      </c>
    </row>
    <row r="18" spans="1:41" ht="14" x14ac:dyDescent="0.3">
      <c r="A18" s="27">
        <v>16</v>
      </c>
      <c r="B18" s="28" t="s">
        <v>75</v>
      </c>
      <c r="C18" s="29">
        <v>0</v>
      </c>
      <c r="D18" s="5">
        <v>1</v>
      </c>
      <c r="E18" s="5">
        <v>1951</v>
      </c>
      <c r="F18" s="5">
        <v>2</v>
      </c>
      <c r="G18" s="5">
        <v>1</v>
      </c>
      <c r="H18" s="7">
        <v>1</v>
      </c>
      <c r="I18" s="5">
        <v>2</v>
      </c>
      <c r="J18" s="5">
        <v>16</v>
      </c>
      <c r="K18" s="5">
        <v>1089</v>
      </c>
      <c r="L18" s="18">
        <v>34866</v>
      </c>
      <c r="M18" s="19">
        <v>1</v>
      </c>
      <c r="N18" s="5" t="s">
        <v>56</v>
      </c>
      <c r="O18" s="7">
        <v>1</v>
      </c>
      <c r="P18" s="9">
        <v>88</v>
      </c>
      <c r="Q18" s="7" t="s">
        <v>57</v>
      </c>
      <c r="R18" s="7" t="s">
        <v>26</v>
      </c>
      <c r="S18" s="7">
        <v>71</v>
      </c>
      <c r="T18" s="7">
        <v>17</v>
      </c>
      <c r="U18" s="5">
        <v>67</v>
      </c>
      <c r="V18" s="5">
        <v>3</v>
      </c>
      <c r="W18" s="5">
        <v>7</v>
      </c>
      <c r="X18" s="5">
        <v>1</v>
      </c>
      <c r="Y18" s="5">
        <f t="shared" si="0"/>
        <v>78</v>
      </c>
      <c r="Z18" s="5">
        <f t="shared" si="1"/>
        <v>78</v>
      </c>
      <c r="AA18" s="10">
        <f t="shared" si="2"/>
        <v>59</v>
      </c>
      <c r="AB18" s="12">
        <f t="shared" si="3"/>
        <v>85.897435897435898</v>
      </c>
      <c r="AC18" s="12">
        <f t="shared" si="4"/>
        <v>85.897435897435898</v>
      </c>
      <c r="AD18" s="12">
        <f t="shared" si="5"/>
        <v>76.13636363636364</v>
      </c>
      <c r="AE18" s="8">
        <v>34866</v>
      </c>
      <c r="AF18" s="8">
        <v>34866</v>
      </c>
      <c r="AG18" s="5">
        <v>1995</v>
      </c>
      <c r="AH18" s="13">
        <v>44.38356164383562</v>
      </c>
      <c r="AI18" s="6">
        <v>36692</v>
      </c>
      <c r="AJ18" s="6">
        <v>35237</v>
      </c>
      <c r="AK18" s="5">
        <v>1996</v>
      </c>
      <c r="AL18" s="13">
        <v>45.4</v>
      </c>
      <c r="AM18" s="14">
        <f t="shared" si="6"/>
        <v>1.0164383561643835</v>
      </c>
      <c r="AN18" s="10">
        <f t="shared" si="8"/>
        <v>5.0027397260273974</v>
      </c>
      <c r="AO18" s="30">
        <v>2</v>
      </c>
    </row>
    <row r="19" spans="1:41" ht="14" x14ac:dyDescent="0.3">
      <c r="A19" s="27">
        <v>16</v>
      </c>
      <c r="B19" s="28" t="s">
        <v>76</v>
      </c>
      <c r="C19" s="29">
        <v>1</v>
      </c>
      <c r="D19" s="5">
        <v>1</v>
      </c>
      <c r="E19" s="5">
        <v>1951</v>
      </c>
      <c r="F19" s="5">
        <v>1</v>
      </c>
      <c r="G19" s="5">
        <v>1</v>
      </c>
      <c r="H19" s="7">
        <v>1</v>
      </c>
      <c r="I19" s="5">
        <v>2</v>
      </c>
      <c r="J19" s="5">
        <v>16</v>
      </c>
      <c r="K19" s="5">
        <v>1089</v>
      </c>
      <c r="L19" s="18">
        <v>34866</v>
      </c>
      <c r="M19" s="19">
        <v>1</v>
      </c>
      <c r="N19" s="5" t="s">
        <v>56</v>
      </c>
      <c r="O19" s="7">
        <v>1</v>
      </c>
      <c r="P19" s="9">
        <v>88</v>
      </c>
      <c r="Q19" s="7" t="s">
        <v>57</v>
      </c>
      <c r="R19" s="7" t="s">
        <v>26</v>
      </c>
      <c r="S19" s="7">
        <v>71</v>
      </c>
      <c r="T19" s="7">
        <v>17</v>
      </c>
      <c r="U19" s="5">
        <v>67</v>
      </c>
      <c r="V19" s="5">
        <v>2</v>
      </c>
      <c r="W19" s="5">
        <v>6</v>
      </c>
      <c r="X19" s="5">
        <v>1</v>
      </c>
      <c r="Y19" s="5">
        <f t="shared" si="0"/>
        <v>76</v>
      </c>
      <c r="Z19" s="5">
        <f t="shared" si="1"/>
        <v>76</v>
      </c>
      <c r="AA19" s="10">
        <f t="shared" si="2"/>
        <v>59</v>
      </c>
      <c r="AB19" s="12">
        <f t="shared" si="3"/>
        <v>88.157894736842096</v>
      </c>
      <c r="AC19" s="12">
        <f t="shared" si="4"/>
        <v>88.157894736842096</v>
      </c>
      <c r="AD19" s="12">
        <f t="shared" si="5"/>
        <v>76.13636363636364</v>
      </c>
      <c r="AE19" s="8">
        <v>34866</v>
      </c>
      <c r="AF19" s="8">
        <v>34866</v>
      </c>
      <c r="AG19" s="5">
        <v>1995</v>
      </c>
      <c r="AH19" s="13">
        <v>43.728767123287675</v>
      </c>
      <c r="AI19" s="6">
        <v>36692</v>
      </c>
      <c r="AJ19" s="6">
        <v>36784</v>
      </c>
      <c r="AK19" s="10">
        <v>2000</v>
      </c>
      <c r="AL19" s="13">
        <v>48.983561643835614</v>
      </c>
      <c r="AM19" s="14">
        <f t="shared" si="6"/>
        <v>5.2547945205479456</v>
      </c>
      <c r="AN19" s="10">
        <f t="shared" si="8"/>
        <v>5.0027397260273974</v>
      </c>
      <c r="AO19" s="30">
        <v>2</v>
      </c>
    </row>
    <row r="20" spans="1:41" ht="14" x14ac:dyDescent="0.3">
      <c r="A20" s="27">
        <v>16</v>
      </c>
      <c r="B20" s="28" t="s">
        <v>77</v>
      </c>
      <c r="C20" s="29">
        <v>0</v>
      </c>
      <c r="D20" s="7">
        <v>1</v>
      </c>
      <c r="E20" s="5">
        <v>1950</v>
      </c>
      <c r="F20" s="7">
        <v>3</v>
      </c>
      <c r="G20" s="7">
        <v>3</v>
      </c>
      <c r="H20" s="7">
        <v>1</v>
      </c>
      <c r="I20" s="5">
        <v>2</v>
      </c>
      <c r="J20" s="5">
        <v>16</v>
      </c>
      <c r="K20" s="5">
        <v>1089</v>
      </c>
      <c r="L20" s="18">
        <v>34866</v>
      </c>
      <c r="M20" s="19">
        <v>1</v>
      </c>
      <c r="N20" s="7">
        <v>6</v>
      </c>
      <c r="O20" s="7">
        <v>1</v>
      </c>
      <c r="P20" s="9">
        <v>88</v>
      </c>
      <c r="Q20" s="7" t="s">
        <v>57</v>
      </c>
      <c r="R20" s="7" t="s">
        <v>26</v>
      </c>
      <c r="S20" s="7">
        <v>71</v>
      </c>
      <c r="T20" s="7">
        <v>17</v>
      </c>
      <c r="U20" s="7">
        <v>13</v>
      </c>
      <c r="V20" s="7">
        <v>57</v>
      </c>
      <c r="W20" s="7">
        <v>7</v>
      </c>
      <c r="X20" s="7">
        <v>1</v>
      </c>
      <c r="Y20" s="7">
        <f t="shared" si="0"/>
        <v>78</v>
      </c>
      <c r="Z20" s="7">
        <f t="shared" si="1"/>
        <v>78</v>
      </c>
      <c r="AA20" s="31">
        <f t="shared" si="2"/>
        <v>59</v>
      </c>
      <c r="AB20" s="12">
        <f t="shared" si="3"/>
        <v>16.666666666666664</v>
      </c>
      <c r="AC20" s="12">
        <f t="shared" si="4"/>
        <v>16.666666666666664</v>
      </c>
      <c r="AD20" s="12">
        <f t="shared" si="5"/>
        <v>14.772727272727273</v>
      </c>
      <c r="AE20" s="8"/>
      <c r="AF20" s="8"/>
      <c r="AG20" s="5"/>
      <c r="AH20" s="13"/>
      <c r="AI20" s="6"/>
      <c r="AJ20" s="6"/>
      <c r="AK20" s="7"/>
      <c r="AL20" s="13">
        <v>-50.534246575342465</v>
      </c>
      <c r="AM20" s="14">
        <f t="shared" si="6"/>
        <v>0</v>
      </c>
      <c r="AN20" s="10"/>
      <c r="AO20" s="30">
        <v>2</v>
      </c>
    </row>
    <row r="21" spans="1:41" ht="14" x14ac:dyDescent="0.3">
      <c r="A21" s="27">
        <v>16</v>
      </c>
      <c r="B21" s="28" t="s">
        <v>78</v>
      </c>
      <c r="C21" s="29">
        <v>2</v>
      </c>
      <c r="D21" s="5">
        <v>1</v>
      </c>
      <c r="E21" s="5">
        <v>1943</v>
      </c>
      <c r="F21" s="5">
        <v>2</v>
      </c>
      <c r="G21" s="5">
        <v>2</v>
      </c>
      <c r="H21" s="7">
        <v>1</v>
      </c>
      <c r="I21" s="5">
        <v>2</v>
      </c>
      <c r="J21" s="5">
        <v>16</v>
      </c>
      <c r="K21" s="5">
        <v>1089</v>
      </c>
      <c r="L21" s="18">
        <v>34866</v>
      </c>
      <c r="M21" s="19">
        <v>1</v>
      </c>
      <c r="N21" s="5" t="s">
        <v>56</v>
      </c>
      <c r="O21" s="7">
        <v>1</v>
      </c>
      <c r="P21" s="9">
        <v>88</v>
      </c>
      <c r="Q21" s="7" t="s">
        <v>57</v>
      </c>
      <c r="R21" s="7" t="s">
        <v>26</v>
      </c>
      <c r="S21" s="7">
        <v>71</v>
      </c>
      <c r="T21" s="7">
        <v>17</v>
      </c>
      <c r="U21" s="5">
        <v>66</v>
      </c>
      <c r="V21" s="5">
        <v>5</v>
      </c>
      <c r="W21" s="5">
        <v>4</v>
      </c>
      <c r="X21" s="5">
        <v>2</v>
      </c>
      <c r="Y21" s="5">
        <f t="shared" si="0"/>
        <v>77</v>
      </c>
      <c r="Z21" s="5">
        <f t="shared" si="1"/>
        <v>77</v>
      </c>
      <c r="AA21" s="10">
        <f t="shared" si="2"/>
        <v>59</v>
      </c>
      <c r="AB21" s="12">
        <f t="shared" si="3"/>
        <v>85.714285714285708</v>
      </c>
      <c r="AC21" s="12">
        <f t="shared" si="4"/>
        <v>85.714285714285708</v>
      </c>
      <c r="AD21" s="12">
        <f t="shared" si="5"/>
        <v>75</v>
      </c>
      <c r="AE21" s="8">
        <v>34866</v>
      </c>
      <c r="AF21" s="8">
        <v>34866</v>
      </c>
      <c r="AG21" s="5">
        <v>1995</v>
      </c>
      <c r="AH21" s="13">
        <v>52.016438356164386</v>
      </c>
      <c r="AI21" s="6">
        <v>36692</v>
      </c>
      <c r="AJ21" s="6">
        <v>36784</v>
      </c>
      <c r="AK21" s="5">
        <v>2000</v>
      </c>
      <c r="AL21" s="13">
        <v>57.271232876712325</v>
      </c>
      <c r="AM21" s="14">
        <f t="shared" si="6"/>
        <v>5.2547945205479456</v>
      </c>
      <c r="AN21" s="10">
        <f>(AI21-AF21)/365</f>
        <v>5.0027397260273974</v>
      </c>
      <c r="AO21" s="30">
        <v>1</v>
      </c>
    </row>
    <row r="22" spans="1:41" ht="14" x14ac:dyDescent="0.3">
      <c r="A22" s="27">
        <v>16</v>
      </c>
      <c r="B22" s="28" t="s">
        <v>79</v>
      </c>
      <c r="C22" s="29">
        <v>1</v>
      </c>
      <c r="D22" s="17">
        <v>1</v>
      </c>
      <c r="E22" s="5">
        <v>1939</v>
      </c>
      <c r="F22" s="5">
        <v>4</v>
      </c>
      <c r="G22" s="5">
        <v>1</v>
      </c>
      <c r="H22" s="7">
        <v>1</v>
      </c>
      <c r="I22" s="5">
        <v>2</v>
      </c>
      <c r="J22" s="5">
        <v>16</v>
      </c>
      <c r="K22" s="5">
        <v>1089</v>
      </c>
      <c r="L22" s="18">
        <v>34866</v>
      </c>
      <c r="M22" s="19">
        <v>1</v>
      </c>
      <c r="N22" s="5" t="s">
        <v>56</v>
      </c>
      <c r="O22" s="7">
        <v>1</v>
      </c>
      <c r="P22" s="9">
        <v>88</v>
      </c>
      <c r="Q22" s="7" t="s">
        <v>57</v>
      </c>
      <c r="R22" s="7" t="s">
        <v>26</v>
      </c>
      <c r="S22" s="7">
        <v>71</v>
      </c>
      <c r="T22" s="7">
        <v>17</v>
      </c>
      <c r="U22" s="5">
        <v>63</v>
      </c>
      <c r="V22" s="5">
        <v>6</v>
      </c>
      <c r="W22" s="5">
        <v>6</v>
      </c>
      <c r="X22" s="5">
        <v>1</v>
      </c>
      <c r="Y22" s="5">
        <f t="shared" si="0"/>
        <v>76</v>
      </c>
      <c r="Z22" s="5">
        <f t="shared" si="1"/>
        <v>76</v>
      </c>
      <c r="AA22" s="10">
        <f t="shared" si="2"/>
        <v>59</v>
      </c>
      <c r="AB22" s="12">
        <f t="shared" si="3"/>
        <v>82.89473684210526</v>
      </c>
      <c r="AC22" s="12">
        <f t="shared" si="4"/>
        <v>82.89473684210526</v>
      </c>
      <c r="AD22" s="12">
        <f t="shared" si="5"/>
        <v>71.590909090909093</v>
      </c>
      <c r="AE22" s="8">
        <v>34866</v>
      </c>
      <c r="AF22" s="8">
        <v>34866</v>
      </c>
      <c r="AG22" s="5">
        <v>1995</v>
      </c>
      <c r="AH22" s="13">
        <v>56.484931506849314</v>
      </c>
      <c r="AI22" s="6">
        <v>36692</v>
      </c>
      <c r="AJ22" s="6">
        <v>36784</v>
      </c>
      <c r="AK22" s="10">
        <v>2000</v>
      </c>
      <c r="AL22" s="13">
        <v>61.739726027397261</v>
      </c>
      <c r="AM22" s="14">
        <f t="shared" si="6"/>
        <v>5.2547945205479456</v>
      </c>
      <c r="AN22" s="10">
        <f>(AI22-AF22)/365</f>
        <v>5.0027397260273974</v>
      </c>
      <c r="AO22" s="30">
        <v>2</v>
      </c>
    </row>
    <row r="23" spans="1:41" ht="14" x14ac:dyDescent="0.3">
      <c r="A23" s="27">
        <v>16</v>
      </c>
      <c r="B23" s="28" t="s">
        <v>81</v>
      </c>
      <c r="C23" s="29">
        <v>0</v>
      </c>
      <c r="D23" s="5">
        <v>2</v>
      </c>
      <c r="E23" s="5">
        <v>1952</v>
      </c>
      <c r="F23" s="5">
        <v>3</v>
      </c>
      <c r="G23" s="5">
        <v>4</v>
      </c>
      <c r="H23" s="7">
        <v>1</v>
      </c>
      <c r="I23" s="5">
        <v>2</v>
      </c>
      <c r="J23" s="5">
        <v>16</v>
      </c>
      <c r="K23" s="5">
        <v>1089</v>
      </c>
      <c r="L23" s="18">
        <v>34866</v>
      </c>
      <c r="M23" s="19">
        <v>1</v>
      </c>
      <c r="N23" s="5" t="s">
        <v>56</v>
      </c>
      <c r="O23" s="7">
        <v>1</v>
      </c>
      <c r="P23" s="9">
        <v>88</v>
      </c>
      <c r="Q23" s="7" t="s">
        <v>57</v>
      </c>
      <c r="R23" s="7" t="s">
        <v>26</v>
      </c>
      <c r="S23" s="7">
        <v>71</v>
      </c>
      <c r="T23" s="7">
        <v>17</v>
      </c>
      <c r="U23" s="5">
        <v>57</v>
      </c>
      <c r="V23" s="5">
        <v>13</v>
      </c>
      <c r="W23" s="5">
        <v>6</v>
      </c>
      <c r="X23" s="5">
        <v>1</v>
      </c>
      <c r="Y23" s="5">
        <f t="shared" si="0"/>
        <v>77</v>
      </c>
      <c r="Z23" s="5">
        <f t="shared" si="1"/>
        <v>77</v>
      </c>
      <c r="AA23" s="10">
        <f t="shared" si="2"/>
        <v>59</v>
      </c>
      <c r="AB23" s="12">
        <f t="shared" si="3"/>
        <v>74.025974025974023</v>
      </c>
      <c r="AC23" s="12">
        <f t="shared" si="4"/>
        <v>74.025974025974023</v>
      </c>
      <c r="AD23" s="12">
        <f t="shared" si="5"/>
        <v>64.772727272727266</v>
      </c>
      <c r="AE23" s="8"/>
      <c r="AF23" s="8"/>
      <c r="AG23" s="5"/>
      <c r="AH23" s="13"/>
      <c r="AI23" s="6"/>
      <c r="AJ23" s="6"/>
      <c r="AK23" s="5"/>
      <c r="AL23" s="13">
        <v>-52.802739726027397</v>
      </c>
      <c r="AM23" s="14">
        <f t="shared" si="6"/>
        <v>0</v>
      </c>
      <c r="AN23" s="10"/>
      <c r="AO23" s="30">
        <v>2</v>
      </c>
    </row>
    <row r="24" spans="1:41" ht="14" x14ac:dyDescent="0.3">
      <c r="A24" s="27">
        <v>16</v>
      </c>
      <c r="B24" s="28" t="s">
        <v>82</v>
      </c>
      <c r="C24" s="29">
        <v>1</v>
      </c>
      <c r="D24" s="5">
        <v>2</v>
      </c>
      <c r="E24" s="5">
        <v>1956</v>
      </c>
      <c r="F24" s="5">
        <v>2</v>
      </c>
      <c r="G24" s="5">
        <v>3</v>
      </c>
      <c r="H24" s="7">
        <v>2</v>
      </c>
      <c r="I24" s="5">
        <v>2</v>
      </c>
      <c r="J24" s="5">
        <v>41</v>
      </c>
      <c r="K24" s="7">
        <v>3303</v>
      </c>
      <c r="L24" s="18">
        <v>35236</v>
      </c>
      <c r="M24" s="19">
        <v>1</v>
      </c>
      <c r="N24" s="5">
        <v>6</v>
      </c>
      <c r="O24" s="7">
        <v>1</v>
      </c>
      <c r="P24" s="9">
        <v>88</v>
      </c>
      <c r="Q24" s="7" t="s">
        <v>57</v>
      </c>
      <c r="R24" s="7" t="s">
        <v>26</v>
      </c>
      <c r="S24" s="7">
        <v>71</v>
      </c>
      <c r="T24" s="7">
        <v>17</v>
      </c>
      <c r="U24" s="5">
        <v>13</v>
      </c>
      <c r="V24" s="5">
        <v>68</v>
      </c>
      <c r="W24" s="5">
        <v>1</v>
      </c>
      <c r="X24" s="5">
        <v>0</v>
      </c>
      <c r="Y24" s="5">
        <v>82</v>
      </c>
      <c r="Z24" s="5">
        <f t="shared" si="1"/>
        <v>82</v>
      </c>
      <c r="AA24" s="10">
        <f t="shared" si="2"/>
        <v>59</v>
      </c>
      <c r="AB24" s="12">
        <f t="shared" si="3"/>
        <v>15.853658536585366</v>
      </c>
      <c r="AC24" s="12">
        <f t="shared" si="4"/>
        <v>15.853658536585366</v>
      </c>
      <c r="AD24" s="12">
        <f t="shared" si="5"/>
        <v>14.772727272727273</v>
      </c>
      <c r="AE24" s="21"/>
      <c r="AF24" s="21"/>
      <c r="AG24" s="5"/>
      <c r="AH24" s="13">
        <v>-56.961643835616435</v>
      </c>
      <c r="AI24" s="21"/>
      <c r="AJ24" s="6"/>
      <c r="AK24" s="5"/>
      <c r="AL24" s="13">
        <v>-56.961643835616435</v>
      </c>
      <c r="AM24" s="14">
        <f t="shared" si="6"/>
        <v>0</v>
      </c>
      <c r="AN24" s="10"/>
      <c r="AO24" s="30">
        <v>1</v>
      </c>
    </row>
    <row r="25" spans="1:41" ht="14" x14ac:dyDescent="0.3">
      <c r="A25" s="27">
        <v>16</v>
      </c>
      <c r="B25" s="28" t="s">
        <v>84</v>
      </c>
      <c r="C25" s="29">
        <v>0</v>
      </c>
      <c r="D25" s="5">
        <v>1</v>
      </c>
      <c r="E25" s="5">
        <v>1951</v>
      </c>
      <c r="F25" s="5">
        <v>2</v>
      </c>
      <c r="G25" s="5">
        <v>1</v>
      </c>
      <c r="H25" s="7">
        <v>2</v>
      </c>
      <c r="I25" s="5">
        <v>2</v>
      </c>
      <c r="J25" s="5">
        <v>41</v>
      </c>
      <c r="K25" s="7">
        <v>3303</v>
      </c>
      <c r="L25" s="18">
        <v>35236</v>
      </c>
      <c r="M25" s="19">
        <v>1</v>
      </c>
      <c r="N25" s="5">
        <v>1</v>
      </c>
      <c r="O25" s="7">
        <v>1</v>
      </c>
      <c r="P25" s="9">
        <v>88</v>
      </c>
      <c r="Q25" s="7" t="s">
        <v>57</v>
      </c>
      <c r="R25" s="7" t="s">
        <v>26</v>
      </c>
      <c r="S25" s="7">
        <v>71</v>
      </c>
      <c r="T25" s="7">
        <v>17</v>
      </c>
      <c r="U25" s="5">
        <v>68</v>
      </c>
      <c r="V25" s="5">
        <v>13</v>
      </c>
      <c r="W25" s="5">
        <v>1</v>
      </c>
      <c r="X25" s="5">
        <v>0</v>
      </c>
      <c r="Y25" s="5">
        <v>82</v>
      </c>
      <c r="Z25" s="5">
        <f t="shared" si="1"/>
        <v>82</v>
      </c>
      <c r="AA25" s="10">
        <f t="shared" si="2"/>
        <v>59</v>
      </c>
      <c r="AB25" s="12">
        <f t="shared" si="3"/>
        <v>82.926829268292678</v>
      </c>
      <c r="AC25" s="12">
        <f t="shared" si="4"/>
        <v>82.926829268292678</v>
      </c>
      <c r="AD25" s="12">
        <f t="shared" si="5"/>
        <v>77.272727272727266</v>
      </c>
      <c r="AE25" s="21">
        <v>35237</v>
      </c>
      <c r="AF25" s="21">
        <v>35237</v>
      </c>
      <c r="AG25" s="5">
        <v>1996</v>
      </c>
      <c r="AH25" s="13">
        <v>45.4</v>
      </c>
      <c r="AI25" s="21">
        <v>37062</v>
      </c>
      <c r="AJ25" s="6">
        <v>36784</v>
      </c>
      <c r="AK25" s="5">
        <v>2000</v>
      </c>
      <c r="AL25" s="13">
        <v>49.638356164383559</v>
      </c>
      <c r="AM25" s="14">
        <f t="shared" si="6"/>
        <v>4.2383561643835614</v>
      </c>
      <c r="AN25" s="10">
        <f>(AI25-AF25)/365</f>
        <v>5</v>
      </c>
      <c r="AO25" s="30">
        <v>1</v>
      </c>
    </row>
    <row r="26" spans="1:41" ht="14" x14ac:dyDescent="0.3">
      <c r="A26" s="27">
        <v>16</v>
      </c>
      <c r="B26" s="28" t="s">
        <v>85</v>
      </c>
      <c r="C26" s="29">
        <v>1</v>
      </c>
      <c r="D26" s="5">
        <v>1</v>
      </c>
      <c r="E26" s="5" t="s">
        <v>35</v>
      </c>
      <c r="F26" s="5">
        <v>2</v>
      </c>
      <c r="G26" s="5">
        <v>3</v>
      </c>
      <c r="H26" s="7">
        <v>2</v>
      </c>
      <c r="I26" s="5">
        <v>2</v>
      </c>
      <c r="J26" s="5">
        <v>43</v>
      </c>
      <c r="K26" s="7">
        <v>3421</v>
      </c>
      <c r="L26" s="18">
        <v>35313</v>
      </c>
      <c r="M26" s="19">
        <v>1</v>
      </c>
      <c r="N26" s="5">
        <v>1</v>
      </c>
      <c r="O26" s="7">
        <v>1</v>
      </c>
      <c r="P26" s="9">
        <v>88</v>
      </c>
      <c r="Q26" s="7" t="s">
        <v>57</v>
      </c>
      <c r="R26" s="7" t="s">
        <v>26</v>
      </c>
      <c r="S26" s="7">
        <v>71</v>
      </c>
      <c r="T26" s="7">
        <v>17</v>
      </c>
      <c r="U26" s="5">
        <v>65</v>
      </c>
      <c r="V26" s="5">
        <v>4</v>
      </c>
      <c r="W26" s="5">
        <v>9</v>
      </c>
      <c r="X26" s="5">
        <v>0</v>
      </c>
      <c r="Y26" s="5">
        <f>U26+V26+W26+X26</f>
        <v>78</v>
      </c>
      <c r="Z26" s="5">
        <f t="shared" si="1"/>
        <v>78</v>
      </c>
      <c r="AA26" s="10">
        <f t="shared" si="2"/>
        <v>59</v>
      </c>
      <c r="AB26" s="12">
        <f t="shared" si="3"/>
        <v>83.333333333333343</v>
      </c>
      <c r="AC26" s="12">
        <f t="shared" si="4"/>
        <v>83.333333333333343</v>
      </c>
      <c r="AD26" s="12">
        <f t="shared" si="5"/>
        <v>73.86363636363636</v>
      </c>
      <c r="AE26" s="21">
        <v>35314</v>
      </c>
      <c r="AF26" s="21">
        <v>35314</v>
      </c>
      <c r="AG26" s="5">
        <v>1996</v>
      </c>
      <c r="AH26" s="13" t="s">
        <v>35</v>
      </c>
      <c r="AI26" s="21">
        <v>37139</v>
      </c>
      <c r="AJ26" s="6">
        <v>36784</v>
      </c>
      <c r="AK26" s="5">
        <v>2000</v>
      </c>
      <c r="AL26" s="13" t="s">
        <v>35</v>
      </c>
      <c r="AM26" s="14">
        <f t="shared" si="6"/>
        <v>4.0273972602739727</v>
      </c>
      <c r="AN26" s="10">
        <f>(AI26-AF26)/365</f>
        <v>5</v>
      </c>
      <c r="AO26" s="30">
        <v>2</v>
      </c>
    </row>
    <row r="27" spans="1:41" ht="14" x14ac:dyDescent="0.3">
      <c r="A27" s="27">
        <v>16</v>
      </c>
      <c r="B27" s="28" t="s">
        <v>86</v>
      </c>
      <c r="C27" s="29">
        <v>0</v>
      </c>
      <c r="D27" s="5">
        <v>1</v>
      </c>
      <c r="E27" s="5">
        <v>1941</v>
      </c>
      <c r="F27" s="5">
        <v>4</v>
      </c>
      <c r="G27" s="5">
        <v>1</v>
      </c>
      <c r="H27" s="7">
        <v>1</v>
      </c>
      <c r="I27" s="5">
        <v>3</v>
      </c>
      <c r="J27" s="5">
        <v>23</v>
      </c>
      <c r="K27" s="7">
        <v>1493</v>
      </c>
      <c r="L27" s="18">
        <v>36713</v>
      </c>
      <c r="M27" s="19">
        <v>1</v>
      </c>
      <c r="N27" s="5">
        <v>1</v>
      </c>
      <c r="O27" s="7">
        <v>1</v>
      </c>
      <c r="P27" s="9">
        <v>88</v>
      </c>
      <c r="Q27" s="7" t="s">
        <v>27</v>
      </c>
      <c r="R27" s="7" t="s">
        <v>87</v>
      </c>
      <c r="S27" s="7">
        <v>49</v>
      </c>
      <c r="T27" s="7">
        <v>39</v>
      </c>
      <c r="U27" s="5">
        <v>72</v>
      </c>
      <c r="V27" s="5">
        <v>7</v>
      </c>
      <c r="W27" s="5">
        <v>5</v>
      </c>
      <c r="X27" s="5">
        <v>0</v>
      </c>
      <c r="Y27" s="5">
        <f>U27+V27+W27+X27</f>
        <v>84</v>
      </c>
      <c r="Z27" s="5">
        <f t="shared" si="1"/>
        <v>84</v>
      </c>
      <c r="AA27" s="10">
        <f t="shared" si="2"/>
        <v>59</v>
      </c>
      <c r="AB27" s="12">
        <f t="shared" si="3"/>
        <v>85.714285714285708</v>
      </c>
      <c r="AC27" s="12">
        <f t="shared" si="4"/>
        <v>85.714285714285708</v>
      </c>
      <c r="AD27" s="12">
        <f t="shared" si="5"/>
        <v>81.818181818181827</v>
      </c>
      <c r="AE27" s="21">
        <v>36784</v>
      </c>
      <c r="AF27" s="21">
        <v>36784</v>
      </c>
      <c r="AG27" s="5">
        <v>2000</v>
      </c>
      <c r="AH27" s="13">
        <v>59.273972602739725</v>
      </c>
      <c r="AI27" s="21">
        <v>38609</v>
      </c>
      <c r="AJ27" s="6">
        <v>38632</v>
      </c>
      <c r="AK27" s="5">
        <v>2005</v>
      </c>
      <c r="AL27" s="13">
        <v>64.336986301369862</v>
      </c>
      <c r="AM27" s="14">
        <f t="shared" si="6"/>
        <v>5.0630136986301366</v>
      </c>
      <c r="AN27" s="10">
        <f>(AI27-AF27)/365</f>
        <v>5</v>
      </c>
      <c r="AO27" s="30">
        <v>1</v>
      </c>
    </row>
    <row r="28" spans="1:41" ht="14" x14ac:dyDescent="0.3">
      <c r="A28" s="27">
        <v>16</v>
      </c>
      <c r="B28" s="28" t="s">
        <v>88</v>
      </c>
      <c r="C28" s="29">
        <v>2</v>
      </c>
      <c r="D28" s="5">
        <v>1</v>
      </c>
      <c r="E28" s="7">
        <v>1956</v>
      </c>
      <c r="F28" s="5">
        <v>2</v>
      </c>
      <c r="G28" s="5">
        <v>2</v>
      </c>
      <c r="H28" s="7">
        <v>1</v>
      </c>
      <c r="I28" s="5">
        <v>3</v>
      </c>
      <c r="J28" s="5">
        <v>23</v>
      </c>
      <c r="K28" s="7">
        <v>1493</v>
      </c>
      <c r="L28" s="18">
        <v>36713</v>
      </c>
      <c r="M28" s="19">
        <v>1</v>
      </c>
      <c r="N28" s="5">
        <v>1</v>
      </c>
      <c r="O28" s="7">
        <v>1</v>
      </c>
      <c r="P28" s="9">
        <v>88</v>
      </c>
      <c r="Q28" s="7" t="s">
        <v>27</v>
      </c>
      <c r="R28" s="7" t="s">
        <v>87</v>
      </c>
      <c r="S28" s="7">
        <v>49</v>
      </c>
      <c r="T28" s="7">
        <v>39</v>
      </c>
      <c r="U28" s="5">
        <v>63</v>
      </c>
      <c r="V28" s="5" t="s">
        <v>35</v>
      </c>
      <c r="W28" s="5" t="s">
        <v>35</v>
      </c>
      <c r="X28" s="5">
        <v>0</v>
      </c>
      <c r="Y28" s="5">
        <v>83</v>
      </c>
      <c r="Z28" s="5">
        <f t="shared" si="1"/>
        <v>83</v>
      </c>
      <c r="AA28" s="10">
        <f t="shared" si="2"/>
        <v>59</v>
      </c>
      <c r="AB28" s="12">
        <f t="shared" si="3"/>
        <v>75.903614457831324</v>
      </c>
      <c r="AC28" s="12">
        <f t="shared" si="4"/>
        <v>75.903614457831324</v>
      </c>
      <c r="AD28" s="12">
        <f t="shared" si="5"/>
        <v>71.590909090909093</v>
      </c>
      <c r="AE28" s="15">
        <v>36784</v>
      </c>
      <c r="AF28" s="15">
        <v>36784</v>
      </c>
      <c r="AG28" s="7">
        <v>2000</v>
      </c>
      <c r="AH28" s="13">
        <v>44.210958904109589</v>
      </c>
      <c r="AI28" s="21">
        <v>38609</v>
      </c>
      <c r="AJ28" s="6">
        <v>38632</v>
      </c>
      <c r="AK28" s="5">
        <v>2005</v>
      </c>
      <c r="AL28" s="13">
        <v>49.273972602739725</v>
      </c>
      <c r="AM28" s="14">
        <f t="shared" si="6"/>
        <v>5.0630136986301366</v>
      </c>
      <c r="AN28" s="10">
        <f>(AI28-AF28)/365</f>
        <v>5</v>
      </c>
      <c r="AO28" s="30">
        <v>1</v>
      </c>
    </row>
    <row r="29" spans="1:41" ht="14" x14ac:dyDescent="0.3">
      <c r="A29" s="27">
        <v>16</v>
      </c>
      <c r="B29" s="28" t="s">
        <v>89</v>
      </c>
      <c r="C29" s="29">
        <v>1</v>
      </c>
      <c r="D29" s="5">
        <v>1</v>
      </c>
      <c r="E29" s="5">
        <v>1941</v>
      </c>
      <c r="F29" s="5">
        <v>1</v>
      </c>
      <c r="G29" s="5">
        <v>1</v>
      </c>
      <c r="H29" s="7">
        <v>1</v>
      </c>
      <c r="I29" s="5">
        <v>3</v>
      </c>
      <c r="J29" s="5">
        <v>23</v>
      </c>
      <c r="K29" s="7">
        <v>1493</v>
      </c>
      <c r="L29" s="18">
        <v>36713</v>
      </c>
      <c r="M29" s="19">
        <v>1</v>
      </c>
      <c r="N29" s="5">
        <v>4</v>
      </c>
      <c r="O29" s="7">
        <v>1</v>
      </c>
      <c r="P29" s="9">
        <v>88</v>
      </c>
      <c r="Q29" s="7" t="s">
        <v>27</v>
      </c>
      <c r="R29" s="7" t="s">
        <v>87</v>
      </c>
      <c r="S29" s="7">
        <v>49</v>
      </c>
      <c r="T29" s="7">
        <v>39</v>
      </c>
      <c r="U29" s="5">
        <v>77</v>
      </c>
      <c r="V29" s="5">
        <v>5</v>
      </c>
      <c r="W29" s="5">
        <v>2</v>
      </c>
      <c r="X29" s="5">
        <v>0</v>
      </c>
      <c r="Y29" s="5">
        <f>U29+V29+W29+X29</f>
        <v>84</v>
      </c>
      <c r="Z29" s="5">
        <f t="shared" si="1"/>
        <v>84</v>
      </c>
      <c r="AA29" s="10">
        <f t="shared" si="2"/>
        <v>59</v>
      </c>
      <c r="AB29" s="11">
        <f t="shared" si="3"/>
        <v>91.666666666666657</v>
      </c>
      <c r="AC29" s="12">
        <f t="shared" si="4"/>
        <v>91.666666666666657</v>
      </c>
      <c r="AD29" s="12">
        <f t="shared" si="5"/>
        <v>87.5</v>
      </c>
      <c r="AE29" s="21">
        <v>36784</v>
      </c>
      <c r="AF29" s="21">
        <v>36784</v>
      </c>
      <c r="AG29" s="10">
        <v>2000</v>
      </c>
      <c r="AH29" s="13">
        <v>58.786301369863011</v>
      </c>
      <c r="AI29" s="21">
        <v>38609</v>
      </c>
      <c r="AJ29" s="8">
        <v>38632</v>
      </c>
      <c r="AK29" s="5">
        <v>2005</v>
      </c>
      <c r="AL29" s="13">
        <v>63.849315068493148</v>
      </c>
      <c r="AM29" s="14">
        <f t="shared" si="6"/>
        <v>5.0630136986301366</v>
      </c>
      <c r="AN29" s="10">
        <f>(AI29-AF29)/365</f>
        <v>5</v>
      </c>
      <c r="AO29" s="30">
        <v>1</v>
      </c>
    </row>
    <row r="30" spans="1:41" ht="14" x14ac:dyDescent="0.3">
      <c r="A30" s="27">
        <v>16</v>
      </c>
      <c r="B30" s="28" t="s">
        <v>90</v>
      </c>
      <c r="C30" s="29">
        <v>0</v>
      </c>
      <c r="D30" s="5">
        <v>1</v>
      </c>
      <c r="E30" s="5" t="s">
        <v>35</v>
      </c>
      <c r="F30" s="5">
        <v>3</v>
      </c>
      <c r="G30" s="5">
        <v>3</v>
      </c>
      <c r="H30" s="7">
        <v>1</v>
      </c>
      <c r="I30" s="5">
        <v>3</v>
      </c>
      <c r="J30" s="5">
        <v>23</v>
      </c>
      <c r="K30" s="7">
        <v>1493</v>
      </c>
      <c r="L30" s="18">
        <v>36713</v>
      </c>
      <c r="M30" s="19">
        <v>1</v>
      </c>
      <c r="N30" s="5">
        <v>6</v>
      </c>
      <c r="O30" s="7">
        <v>1</v>
      </c>
      <c r="P30" s="9">
        <v>88</v>
      </c>
      <c r="Q30" s="7" t="s">
        <v>27</v>
      </c>
      <c r="R30" s="7" t="s">
        <v>87</v>
      </c>
      <c r="S30" s="7">
        <v>49</v>
      </c>
      <c r="T30" s="7">
        <v>39</v>
      </c>
      <c r="U30" s="5">
        <v>21</v>
      </c>
      <c r="V30" s="5" t="s">
        <v>35</v>
      </c>
      <c r="W30" s="5" t="s">
        <v>35</v>
      </c>
      <c r="X30" s="5">
        <v>2</v>
      </c>
      <c r="Y30" s="5">
        <v>82</v>
      </c>
      <c r="Z30" s="5">
        <f t="shared" si="1"/>
        <v>82</v>
      </c>
      <c r="AA30" s="10">
        <f t="shared" si="2"/>
        <v>59</v>
      </c>
      <c r="AB30" s="11">
        <f t="shared" si="3"/>
        <v>25.609756097560975</v>
      </c>
      <c r="AC30" s="12">
        <f t="shared" si="4"/>
        <v>25.609756097560975</v>
      </c>
      <c r="AD30" s="12">
        <f t="shared" si="5"/>
        <v>23.863636363636363</v>
      </c>
      <c r="AE30" s="21"/>
      <c r="AF30" s="21"/>
      <c r="AG30" s="10"/>
      <c r="AH30" s="13" t="s">
        <v>35</v>
      </c>
      <c r="AI30" s="21"/>
      <c r="AJ30" s="8"/>
      <c r="AK30" s="5"/>
      <c r="AL30" s="13" t="s">
        <v>35</v>
      </c>
      <c r="AM30" s="14">
        <f t="shared" si="6"/>
        <v>0</v>
      </c>
      <c r="AN30" s="10"/>
      <c r="AO30" s="30">
        <v>2</v>
      </c>
    </row>
    <row r="31" spans="1:41" ht="14" x14ac:dyDescent="0.3">
      <c r="A31" s="27">
        <v>16</v>
      </c>
      <c r="B31" s="28" t="s">
        <v>91</v>
      </c>
      <c r="C31" s="29">
        <v>0</v>
      </c>
      <c r="D31" s="7">
        <v>1</v>
      </c>
      <c r="E31" s="5">
        <v>1952</v>
      </c>
      <c r="F31" s="7">
        <v>1</v>
      </c>
      <c r="G31" s="7">
        <v>1</v>
      </c>
      <c r="H31" s="7">
        <v>1</v>
      </c>
      <c r="I31" s="5">
        <v>3</v>
      </c>
      <c r="J31" s="5">
        <v>23</v>
      </c>
      <c r="K31" s="7">
        <v>1493</v>
      </c>
      <c r="L31" s="18">
        <v>36713</v>
      </c>
      <c r="M31" s="19">
        <v>1</v>
      </c>
      <c r="N31" s="5">
        <v>6</v>
      </c>
      <c r="O31" s="7">
        <v>1</v>
      </c>
      <c r="P31" s="9">
        <v>88</v>
      </c>
      <c r="Q31" s="7" t="s">
        <v>27</v>
      </c>
      <c r="R31" s="7" t="s">
        <v>87</v>
      </c>
      <c r="S31" s="7">
        <v>49</v>
      </c>
      <c r="T31" s="7">
        <v>39</v>
      </c>
      <c r="U31" s="5">
        <v>21</v>
      </c>
      <c r="V31" s="5" t="s">
        <v>35</v>
      </c>
      <c r="W31" s="5" t="s">
        <v>35</v>
      </c>
      <c r="X31" s="5">
        <v>3</v>
      </c>
      <c r="Y31" s="5">
        <v>84</v>
      </c>
      <c r="Z31" s="5">
        <f t="shared" si="1"/>
        <v>84</v>
      </c>
      <c r="AA31" s="10">
        <f t="shared" si="2"/>
        <v>59</v>
      </c>
      <c r="AB31" s="11">
        <f t="shared" si="3"/>
        <v>25</v>
      </c>
      <c r="AC31" s="12">
        <f t="shared" si="4"/>
        <v>25</v>
      </c>
      <c r="AD31" s="12">
        <f t="shared" si="5"/>
        <v>23.863636363636363</v>
      </c>
      <c r="AE31" s="21"/>
      <c r="AF31" s="21"/>
      <c r="AG31" s="10"/>
      <c r="AH31" s="13">
        <v>-52.052054794520551</v>
      </c>
      <c r="AI31" s="21"/>
      <c r="AJ31" s="8"/>
      <c r="AK31" s="5"/>
      <c r="AL31" s="13">
        <v>-52.052054794520551</v>
      </c>
      <c r="AM31" s="14">
        <f t="shared" si="6"/>
        <v>0</v>
      </c>
      <c r="AN31" s="10"/>
      <c r="AO31" s="30">
        <v>2</v>
      </c>
    </row>
    <row r="32" spans="1:41" ht="14" x14ac:dyDescent="0.3">
      <c r="A32" s="27">
        <v>16</v>
      </c>
      <c r="B32" s="28" t="s">
        <v>92</v>
      </c>
      <c r="C32" s="29">
        <v>0</v>
      </c>
      <c r="D32" s="7">
        <v>1</v>
      </c>
      <c r="E32" s="5" t="s">
        <v>35</v>
      </c>
      <c r="F32" s="7">
        <v>2</v>
      </c>
      <c r="G32" s="7">
        <v>3</v>
      </c>
      <c r="H32" s="7">
        <v>1</v>
      </c>
      <c r="I32" s="5">
        <v>3</v>
      </c>
      <c r="J32" s="5">
        <v>23</v>
      </c>
      <c r="K32" s="7">
        <v>1493</v>
      </c>
      <c r="L32" s="18">
        <v>36713</v>
      </c>
      <c r="M32" s="19">
        <v>1</v>
      </c>
      <c r="N32" s="5">
        <v>4</v>
      </c>
      <c r="O32" s="7">
        <v>1</v>
      </c>
      <c r="P32" s="9">
        <v>88</v>
      </c>
      <c r="Q32" s="7" t="s">
        <v>27</v>
      </c>
      <c r="R32" s="7" t="s">
        <v>87</v>
      </c>
      <c r="S32" s="7">
        <v>49</v>
      </c>
      <c r="T32" s="7">
        <v>39</v>
      </c>
      <c r="U32" s="5">
        <v>73</v>
      </c>
      <c r="V32" s="5">
        <v>6</v>
      </c>
      <c r="W32" s="5">
        <v>4</v>
      </c>
      <c r="X32" s="5">
        <v>0</v>
      </c>
      <c r="Y32" s="5">
        <f>U32+V32+W32+X32</f>
        <v>83</v>
      </c>
      <c r="Z32" s="5">
        <f t="shared" si="1"/>
        <v>83</v>
      </c>
      <c r="AA32" s="10">
        <f t="shared" si="2"/>
        <v>59</v>
      </c>
      <c r="AB32" s="11">
        <f t="shared" si="3"/>
        <v>87.951807228915655</v>
      </c>
      <c r="AC32" s="12">
        <f t="shared" si="4"/>
        <v>87.951807228915655</v>
      </c>
      <c r="AD32" s="12">
        <f t="shared" si="5"/>
        <v>82.954545454545453</v>
      </c>
      <c r="AE32" s="21">
        <v>36784</v>
      </c>
      <c r="AF32" s="21">
        <v>36784</v>
      </c>
      <c r="AG32" s="10">
        <v>2000</v>
      </c>
      <c r="AH32" s="13" t="s">
        <v>35</v>
      </c>
      <c r="AI32" s="21">
        <v>38609</v>
      </c>
      <c r="AJ32" s="8">
        <v>38632</v>
      </c>
      <c r="AK32" s="5">
        <v>2005</v>
      </c>
      <c r="AL32" s="13" t="s">
        <v>35</v>
      </c>
      <c r="AM32" s="14">
        <f t="shared" si="6"/>
        <v>5.0630136986301366</v>
      </c>
      <c r="AN32" s="10">
        <f t="shared" ref="AN32:AN39" si="9">(AI32-AF32)/365</f>
        <v>5</v>
      </c>
      <c r="AO32" s="30">
        <v>1</v>
      </c>
    </row>
    <row r="33" spans="1:41" ht="14" x14ac:dyDescent="0.3">
      <c r="A33" s="27">
        <v>16</v>
      </c>
      <c r="B33" s="28" t="s">
        <v>93</v>
      </c>
      <c r="C33" s="29">
        <v>2</v>
      </c>
      <c r="D33" s="7">
        <v>1</v>
      </c>
      <c r="E33" s="7">
        <v>1940</v>
      </c>
      <c r="F33" s="5">
        <v>2</v>
      </c>
      <c r="G33" s="5">
        <v>2</v>
      </c>
      <c r="H33" s="7">
        <v>1</v>
      </c>
      <c r="I33" s="5">
        <v>3</v>
      </c>
      <c r="J33" s="5">
        <v>23</v>
      </c>
      <c r="K33" s="7">
        <v>1493</v>
      </c>
      <c r="L33" s="18">
        <v>36713</v>
      </c>
      <c r="M33" s="19">
        <v>1</v>
      </c>
      <c r="N33" s="5">
        <v>4</v>
      </c>
      <c r="O33" s="7">
        <v>1</v>
      </c>
      <c r="P33" s="9">
        <v>88</v>
      </c>
      <c r="Q33" s="7" t="s">
        <v>27</v>
      </c>
      <c r="R33" s="7" t="s">
        <v>87</v>
      </c>
      <c r="S33" s="7">
        <v>49</v>
      </c>
      <c r="T33" s="7">
        <v>39</v>
      </c>
      <c r="U33" s="5">
        <v>74</v>
      </c>
      <c r="V33" s="5">
        <v>6</v>
      </c>
      <c r="W33" s="5">
        <v>3</v>
      </c>
      <c r="X33" s="5">
        <v>0</v>
      </c>
      <c r="Y33" s="5">
        <f>U33+V33+W33+X33</f>
        <v>83</v>
      </c>
      <c r="Z33" s="5">
        <f t="shared" si="1"/>
        <v>83</v>
      </c>
      <c r="AA33" s="10">
        <f t="shared" si="2"/>
        <v>59</v>
      </c>
      <c r="AB33" s="11">
        <f t="shared" si="3"/>
        <v>89.156626506024097</v>
      </c>
      <c r="AC33" s="12">
        <f t="shared" si="4"/>
        <v>89.156626506024097</v>
      </c>
      <c r="AD33" s="12">
        <f t="shared" si="5"/>
        <v>84.090909090909093</v>
      </c>
      <c r="AE33" s="21">
        <v>36784</v>
      </c>
      <c r="AF33" s="21">
        <v>36784</v>
      </c>
      <c r="AG33" s="10">
        <v>2000</v>
      </c>
      <c r="AH33" s="13">
        <v>60.61643835616438</v>
      </c>
      <c r="AI33" s="21">
        <v>38609</v>
      </c>
      <c r="AJ33" s="8">
        <v>38632</v>
      </c>
      <c r="AK33" s="5">
        <v>2005</v>
      </c>
      <c r="AL33" s="13">
        <v>65.679452054794524</v>
      </c>
      <c r="AM33" s="14">
        <f t="shared" si="6"/>
        <v>5.0630136986301366</v>
      </c>
      <c r="AN33" s="10">
        <f t="shared" si="9"/>
        <v>5</v>
      </c>
      <c r="AO33" s="30">
        <v>2</v>
      </c>
    </row>
    <row r="34" spans="1:41" ht="14" x14ac:dyDescent="0.3">
      <c r="A34" s="27">
        <v>16</v>
      </c>
      <c r="B34" s="28" t="s">
        <v>94</v>
      </c>
      <c r="C34" s="29">
        <v>0</v>
      </c>
      <c r="D34" s="5">
        <v>1</v>
      </c>
      <c r="E34" s="5" t="s">
        <v>35</v>
      </c>
      <c r="F34" s="5">
        <v>2</v>
      </c>
      <c r="G34" s="5">
        <v>3</v>
      </c>
      <c r="H34" s="7">
        <v>1</v>
      </c>
      <c r="I34" s="5">
        <v>3</v>
      </c>
      <c r="J34" s="5">
        <v>23</v>
      </c>
      <c r="K34" s="7">
        <v>1493</v>
      </c>
      <c r="L34" s="18">
        <v>36713</v>
      </c>
      <c r="M34" s="19">
        <v>1</v>
      </c>
      <c r="N34" s="5">
        <v>6</v>
      </c>
      <c r="O34" s="7">
        <v>1</v>
      </c>
      <c r="P34" s="9">
        <v>88</v>
      </c>
      <c r="Q34" s="7" t="s">
        <v>27</v>
      </c>
      <c r="R34" s="7" t="s">
        <v>87</v>
      </c>
      <c r="S34" s="7">
        <v>49</v>
      </c>
      <c r="T34" s="7">
        <v>39</v>
      </c>
      <c r="U34" s="5">
        <v>59</v>
      </c>
      <c r="V34" s="5">
        <v>16</v>
      </c>
      <c r="W34" s="5">
        <v>6</v>
      </c>
      <c r="X34" s="5">
        <v>2</v>
      </c>
      <c r="Y34" s="5">
        <f>U34+V34+W34+X34</f>
        <v>83</v>
      </c>
      <c r="Z34" s="5">
        <f t="shared" si="1"/>
        <v>83</v>
      </c>
      <c r="AA34" s="10">
        <f t="shared" si="2"/>
        <v>59</v>
      </c>
      <c r="AB34" s="11">
        <f t="shared" si="3"/>
        <v>71.084337349397586</v>
      </c>
      <c r="AC34" s="12">
        <f t="shared" si="4"/>
        <v>71.084337349397586</v>
      </c>
      <c r="AD34" s="12">
        <f t="shared" si="5"/>
        <v>67.045454545454547</v>
      </c>
      <c r="AE34" s="21">
        <v>36784</v>
      </c>
      <c r="AF34" s="21">
        <v>36784</v>
      </c>
      <c r="AG34" s="10">
        <v>2000</v>
      </c>
      <c r="AH34" s="13" t="s">
        <v>35</v>
      </c>
      <c r="AI34" s="21">
        <v>38609</v>
      </c>
      <c r="AJ34" s="8">
        <v>38632</v>
      </c>
      <c r="AK34" s="5">
        <v>2005</v>
      </c>
      <c r="AL34" s="13" t="s">
        <v>35</v>
      </c>
      <c r="AM34" s="14">
        <f t="shared" si="6"/>
        <v>5.0630136986301366</v>
      </c>
      <c r="AN34" s="10">
        <f t="shared" si="9"/>
        <v>5</v>
      </c>
      <c r="AO34" s="30">
        <v>2</v>
      </c>
    </row>
    <row r="35" spans="1:41" ht="14" x14ac:dyDescent="0.3">
      <c r="A35" s="27">
        <v>16</v>
      </c>
      <c r="B35" s="28" t="s">
        <v>95</v>
      </c>
      <c r="C35" s="29">
        <v>0</v>
      </c>
      <c r="D35" s="5">
        <v>1</v>
      </c>
      <c r="E35" s="6" t="s">
        <v>35</v>
      </c>
      <c r="F35" s="5">
        <v>1</v>
      </c>
      <c r="G35" s="5">
        <v>1</v>
      </c>
      <c r="H35" s="7">
        <v>1</v>
      </c>
      <c r="I35" s="5">
        <v>3</v>
      </c>
      <c r="J35" s="5">
        <v>23</v>
      </c>
      <c r="K35" s="7">
        <v>1493</v>
      </c>
      <c r="L35" s="18">
        <v>36713</v>
      </c>
      <c r="M35" s="19">
        <v>1</v>
      </c>
      <c r="N35" s="5">
        <v>4</v>
      </c>
      <c r="O35" s="7">
        <v>1</v>
      </c>
      <c r="P35" s="9">
        <v>88</v>
      </c>
      <c r="Q35" s="7" t="s">
        <v>27</v>
      </c>
      <c r="R35" s="7" t="s">
        <v>87</v>
      </c>
      <c r="S35" s="7">
        <v>49</v>
      </c>
      <c r="T35" s="7">
        <v>39</v>
      </c>
      <c r="U35" s="5">
        <v>79</v>
      </c>
      <c r="V35" s="5">
        <v>4</v>
      </c>
      <c r="W35" s="5">
        <v>1</v>
      </c>
      <c r="X35" s="5">
        <v>0</v>
      </c>
      <c r="Y35" s="5">
        <f>U35+V35+W35+X35</f>
        <v>84</v>
      </c>
      <c r="Z35" s="5">
        <f t="shared" si="1"/>
        <v>84</v>
      </c>
      <c r="AA35" s="10">
        <f t="shared" si="2"/>
        <v>59</v>
      </c>
      <c r="AB35" s="11">
        <f t="shared" si="3"/>
        <v>94.047619047619051</v>
      </c>
      <c r="AC35" s="12">
        <f t="shared" si="4"/>
        <v>94.047619047619051</v>
      </c>
      <c r="AD35" s="12">
        <f t="shared" si="5"/>
        <v>89.772727272727266</v>
      </c>
      <c r="AE35" s="21">
        <v>36784</v>
      </c>
      <c r="AF35" s="21">
        <v>36784</v>
      </c>
      <c r="AG35" s="10">
        <v>2000</v>
      </c>
      <c r="AH35" s="13">
        <v>50.479452054794521</v>
      </c>
      <c r="AI35" s="21">
        <v>38609</v>
      </c>
      <c r="AJ35" s="8">
        <v>38632</v>
      </c>
      <c r="AK35" s="5">
        <v>2005</v>
      </c>
      <c r="AL35" s="13">
        <v>55.542465753424658</v>
      </c>
      <c r="AM35" s="14">
        <f t="shared" si="6"/>
        <v>5.0630136986301366</v>
      </c>
      <c r="AN35" s="10">
        <f t="shared" si="9"/>
        <v>5</v>
      </c>
      <c r="AO35" s="30">
        <v>2</v>
      </c>
    </row>
    <row r="36" spans="1:41" ht="14" x14ac:dyDescent="0.3">
      <c r="A36" s="32">
        <v>16</v>
      </c>
      <c r="B36" s="33" t="s">
        <v>96</v>
      </c>
      <c r="C36" s="34">
        <v>0</v>
      </c>
      <c r="D36" s="35">
        <v>1</v>
      </c>
      <c r="E36" s="36" t="s">
        <v>35</v>
      </c>
      <c r="F36" s="35">
        <v>2</v>
      </c>
      <c r="G36" s="35">
        <v>3</v>
      </c>
      <c r="H36" s="35">
        <v>1</v>
      </c>
      <c r="I36" s="36">
        <v>3</v>
      </c>
      <c r="J36" s="36">
        <v>23</v>
      </c>
      <c r="K36" s="35">
        <v>1493</v>
      </c>
      <c r="L36" s="44">
        <v>36713</v>
      </c>
      <c r="M36" s="45">
        <v>1</v>
      </c>
      <c r="N36" s="36">
        <v>1</v>
      </c>
      <c r="O36" s="35">
        <v>1</v>
      </c>
      <c r="P36" s="46">
        <v>88</v>
      </c>
      <c r="Q36" s="35" t="s">
        <v>27</v>
      </c>
      <c r="R36" s="35" t="s">
        <v>87</v>
      </c>
      <c r="S36" s="35">
        <v>49</v>
      </c>
      <c r="T36" s="35">
        <v>39</v>
      </c>
      <c r="U36" s="36">
        <v>70</v>
      </c>
      <c r="V36" s="36">
        <v>6</v>
      </c>
      <c r="W36" s="36">
        <v>7</v>
      </c>
      <c r="X36" s="36">
        <v>0</v>
      </c>
      <c r="Y36" s="36">
        <f>U36+V36+W36+X36</f>
        <v>83</v>
      </c>
      <c r="Z36" s="36">
        <f t="shared" si="1"/>
        <v>83</v>
      </c>
      <c r="AA36" s="47">
        <f t="shared" si="2"/>
        <v>59</v>
      </c>
      <c r="AB36" s="48">
        <f t="shared" si="3"/>
        <v>84.337349397590373</v>
      </c>
      <c r="AC36" s="39">
        <f t="shared" si="4"/>
        <v>84.337349397590373</v>
      </c>
      <c r="AD36" s="39">
        <f t="shared" si="5"/>
        <v>79.545454545454547</v>
      </c>
      <c r="AE36" s="40">
        <v>36784</v>
      </c>
      <c r="AF36" s="40">
        <v>36784</v>
      </c>
      <c r="AG36" s="47">
        <v>2000</v>
      </c>
      <c r="AH36" s="41" t="s">
        <v>35</v>
      </c>
      <c r="AI36" s="40">
        <v>38609</v>
      </c>
      <c r="AJ36" s="49">
        <v>36655</v>
      </c>
      <c r="AK36" s="36">
        <v>2000</v>
      </c>
      <c r="AL36" s="41" t="s">
        <v>35</v>
      </c>
      <c r="AM36" s="42">
        <f t="shared" si="6"/>
        <v>-0.35342465753424657</v>
      </c>
      <c r="AN36" s="47">
        <f t="shared" si="9"/>
        <v>5</v>
      </c>
      <c r="AO36" s="43">
        <v>2</v>
      </c>
    </row>
    <row r="37" spans="1:41" s="70" customFormat="1" ht="14.5" x14ac:dyDescent="0.35">
      <c r="A37" s="67">
        <v>16</v>
      </c>
      <c r="B37" s="28" t="s">
        <v>97</v>
      </c>
      <c r="C37" s="29">
        <v>0</v>
      </c>
      <c r="D37" s="5">
        <v>1</v>
      </c>
      <c r="E37" s="5">
        <v>1942</v>
      </c>
      <c r="F37" s="5">
        <v>1</v>
      </c>
      <c r="G37" s="5">
        <v>1</v>
      </c>
      <c r="H37" s="7">
        <v>1</v>
      </c>
      <c r="I37" s="5">
        <v>3</v>
      </c>
      <c r="J37" s="5">
        <v>23</v>
      </c>
      <c r="K37" s="7">
        <v>1493</v>
      </c>
      <c r="L37" s="18">
        <v>36713</v>
      </c>
      <c r="M37" s="19">
        <v>1</v>
      </c>
      <c r="N37" s="5">
        <v>1</v>
      </c>
      <c r="O37" s="7">
        <v>1</v>
      </c>
      <c r="P37" s="9">
        <v>88</v>
      </c>
      <c r="Q37" s="7" t="s">
        <v>27</v>
      </c>
      <c r="R37" s="7" t="s">
        <v>87</v>
      </c>
      <c r="S37" s="7">
        <v>49</v>
      </c>
      <c r="T37" s="7">
        <v>39</v>
      </c>
      <c r="U37" s="5">
        <v>63</v>
      </c>
      <c r="V37" s="5" t="s">
        <v>35</v>
      </c>
      <c r="W37" s="5" t="s">
        <v>35</v>
      </c>
      <c r="X37" s="5">
        <v>0</v>
      </c>
      <c r="Y37" s="5">
        <v>84</v>
      </c>
      <c r="Z37" s="5">
        <f t="shared" si="1"/>
        <v>84</v>
      </c>
      <c r="AA37" s="10">
        <f t="shared" si="2"/>
        <v>59</v>
      </c>
      <c r="AB37" s="12">
        <f t="shared" si="3"/>
        <v>75</v>
      </c>
      <c r="AC37" s="12">
        <f t="shared" si="4"/>
        <v>75</v>
      </c>
      <c r="AD37" s="12">
        <f t="shared" si="5"/>
        <v>71.590909090909093</v>
      </c>
      <c r="AE37" s="21">
        <v>36784</v>
      </c>
      <c r="AF37" s="21">
        <v>36784</v>
      </c>
      <c r="AG37" s="5">
        <v>2000</v>
      </c>
      <c r="AH37" s="13">
        <v>58.490410958904107</v>
      </c>
      <c r="AI37" s="21">
        <v>38609</v>
      </c>
      <c r="AJ37" s="6">
        <v>38632</v>
      </c>
      <c r="AK37" s="5">
        <v>2005</v>
      </c>
      <c r="AL37" s="13">
        <v>63.553424657534244</v>
      </c>
      <c r="AM37" s="14">
        <f t="shared" si="6"/>
        <v>5.0630136986301366</v>
      </c>
      <c r="AN37" s="10">
        <f t="shared" si="9"/>
        <v>5</v>
      </c>
      <c r="AO37" s="29">
        <v>1</v>
      </c>
    </row>
    <row r="38" spans="1:41" ht="14" x14ac:dyDescent="0.3">
      <c r="A38" s="50">
        <v>16</v>
      </c>
      <c r="B38" s="51" t="s">
        <v>98</v>
      </c>
      <c r="C38" s="52">
        <v>1</v>
      </c>
      <c r="D38" s="53">
        <v>1</v>
      </c>
      <c r="E38" s="54">
        <v>1951</v>
      </c>
      <c r="F38" s="53">
        <v>2</v>
      </c>
      <c r="G38" s="53">
        <v>3</v>
      </c>
      <c r="H38" s="53">
        <v>1</v>
      </c>
      <c r="I38" s="54">
        <v>3</v>
      </c>
      <c r="J38" s="54">
        <v>23</v>
      </c>
      <c r="K38" s="53">
        <v>1493</v>
      </c>
      <c r="L38" s="68">
        <v>36713</v>
      </c>
      <c r="M38" s="56">
        <v>1</v>
      </c>
      <c r="N38" s="54">
        <v>1</v>
      </c>
      <c r="O38" s="53">
        <v>1</v>
      </c>
      <c r="P38" s="57">
        <v>88</v>
      </c>
      <c r="Q38" s="53" t="s">
        <v>27</v>
      </c>
      <c r="R38" s="53" t="s">
        <v>87</v>
      </c>
      <c r="S38" s="53">
        <v>49</v>
      </c>
      <c r="T38" s="53">
        <v>39</v>
      </c>
      <c r="U38" s="53">
        <v>69</v>
      </c>
      <c r="V38" s="53">
        <v>5</v>
      </c>
      <c r="W38" s="53">
        <v>8</v>
      </c>
      <c r="X38" s="53">
        <v>1</v>
      </c>
      <c r="Y38" s="53">
        <f>U38+V38+W38+X38</f>
        <v>83</v>
      </c>
      <c r="Z38" s="53">
        <f t="shared" si="1"/>
        <v>83</v>
      </c>
      <c r="AA38" s="58">
        <f t="shared" si="2"/>
        <v>59</v>
      </c>
      <c r="AB38" s="59">
        <f t="shared" si="3"/>
        <v>83.132530120481931</v>
      </c>
      <c r="AC38" s="59">
        <f t="shared" si="4"/>
        <v>83.132530120481931</v>
      </c>
      <c r="AD38" s="59">
        <f t="shared" si="5"/>
        <v>78.409090909090907</v>
      </c>
      <c r="AE38" s="60">
        <v>36784</v>
      </c>
      <c r="AF38" s="60">
        <v>36784</v>
      </c>
      <c r="AG38" s="54">
        <v>2000</v>
      </c>
      <c r="AH38" s="61">
        <v>49.556164383561644</v>
      </c>
      <c r="AI38" s="60">
        <v>38609</v>
      </c>
      <c r="AJ38" s="69">
        <v>38632</v>
      </c>
      <c r="AK38" s="53">
        <v>2005</v>
      </c>
      <c r="AL38" s="61">
        <v>54.61917808219178</v>
      </c>
      <c r="AM38" s="62">
        <f t="shared" si="6"/>
        <v>5.0630136986301366</v>
      </c>
      <c r="AN38" s="63">
        <f t="shared" si="9"/>
        <v>5</v>
      </c>
      <c r="AO38" s="64">
        <v>2</v>
      </c>
    </row>
    <row r="39" spans="1:41" ht="14" x14ac:dyDescent="0.3">
      <c r="A39" s="27">
        <v>16</v>
      </c>
      <c r="B39" s="28" t="s">
        <v>99</v>
      </c>
      <c r="C39" s="29">
        <v>0</v>
      </c>
      <c r="D39" s="7">
        <v>2</v>
      </c>
      <c r="E39" s="5">
        <v>1947</v>
      </c>
      <c r="F39" s="7">
        <v>3</v>
      </c>
      <c r="G39" s="7">
        <v>4</v>
      </c>
      <c r="H39" s="7">
        <v>1</v>
      </c>
      <c r="I39" s="5">
        <v>3</v>
      </c>
      <c r="J39" s="5">
        <v>23</v>
      </c>
      <c r="K39" s="7">
        <v>1493</v>
      </c>
      <c r="L39" s="18">
        <v>36713</v>
      </c>
      <c r="M39" s="19">
        <v>1</v>
      </c>
      <c r="N39" s="7">
        <v>4</v>
      </c>
      <c r="O39" s="7">
        <v>1</v>
      </c>
      <c r="P39" s="9">
        <v>88</v>
      </c>
      <c r="Q39" s="7" t="s">
        <v>27</v>
      </c>
      <c r="R39" s="7" t="s">
        <v>87</v>
      </c>
      <c r="S39" s="7">
        <v>49</v>
      </c>
      <c r="T39" s="7">
        <v>39</v>
      </c>
      <c r="U39" s="5">
        <v>69</v>
      </c>
      <c r="V39" s="7">
        <v>7</v>
      </c>
      <c r="W39" s="7">
        <v>6</v>
      </c>
      <c r="X39" s="7">
        <v>1</v>
      </c>
      <c r="Y39" s="7">
        <f>U39+V39+W39+X39</f>
        <v>83</v>
      </c>
      <c r="Z39" s="7">
        <f t="shared" si="1"/>
        <v>83</v>
      </c>
      <c r="AA39" s="31">
        <f t="shared" si="2"/>
        <v>59</v>
      </c>
      <c r="AB39" s="12">
        <f t="shared" si="3"/>
        <v>83.132530120481931</v>
      </c>
      <c r="AC39" s="12">
        <f t="shared" si="4"/>
        <v>83.132530120481931</v>
      </c>
      <c r="AD39" s="12">
        <f t="shared" si="5"/>
        <v>78.409090909090907</v>
      </c>
      <c r="AE39" s="21">
        <v>36784</v>
      </c>
      <c r="AF39" s="21">
        <v>36784</v>
      </c>
      <c r="AG39" s="10">
        <v>2000</v>
      </c>
      <c r="AH39" s="13">
        <v>53.246575342465754</v>
      </c>
      <c r="AI39" s="21">
        <v>38609</v>
      </c>
      <c r="AJ39" s="8">
        <v>38632</v>
      </c>
      <c r="AK39" s="5">
        <v>2005</v>
      </c>
      <c r="AL39" s="13">
        <v>58.30958904109589</v>
      </c>
      <c r="AM39" s="14">
        <f t="shared" si="6"/>
        <v>5.0630136986301366</v>
      </c>
      <c r="AN39" s="10">
        <f t="shared" si="9"/>
        <v>5</v>
      </c>
      <c r="AO39" s="30">
        <v>2</v>
      </c>
    </row>
    <row r="40" spans="1:41" ht="14" x14ac:dyDescent="0.3">
      <c r="A40" s="27">
        <v>16</v>
      </c>
      <c r="B40" s="28" t="s">
        <v>100</v>
      </c>
      <c r="C40" s="29">
        <v>0</v>
      </c>
      <c r="D40" s="5">
        <v>1</v>
      </c>
      <c r="E40" s="5">
        <v>1954</v>
      </c>
      <c r="F40" s="5">
        <v>3</v>
      </c>
      <c r="G40" s="5">
        <v>4</v>
      </c>
      <c r="H40" s="7">
        <v>1</v>
      </c>
      <c r="I40" s="5">
        <v>3</v>
      </c>
      <c r="J40" s="5">
        <v>23</v>
      </c>
      <c r="K40" s="7">
        <v>1493</v>
      </c>
      <c r="L40" s="18">
        <v>36713</v>
      </c>
      <c r="M40" s="19">
        <v>1</v>
      </c>
      <c r="N40" s="5">
        <v>6</v>
      </c>
      <c r="O40" s="7">
        <v>1</v>
      </c>
      <c r="P40" s="9">
        <v>88</v>
      </c>
      <c r="Q40" s="7" t="s">
        <v>27</v>
      </c>
      <c r="R40" s="7" t="s">
        <v>87</v>
      </c>
      <c r="S40" s="7">
        <v>49</v>
      </c>
      <c r="T40" s="7">
        <v>39</v>
      </c>
      <c r="U40" s="5">
        <v>23</v>
      </c>
      <c r="V40" s="5" t="s">
        <v>35</v>
      </c>
      <c r="W40" s="5" t="s">
        <v>35</v>
      </c>
      <c r="X40" s="5">
        <v>6</v>
      </c>
      <c r="Y40" s="5">
        <v>82</v>
      </c>
      <c r="Z40" s="5">
        <f t="shared" si="1"/>
        <v>82</v>
      </c>
      <c r="AA40" s="10">
        <f t="shared" si="2"/>
        <v>59</v>
      </c>
      <c r="AB40" s="11">
        <f t="shared" si="3"/>
        <v>28.04878048780488</v>
      </c>
      <c r="AC40" s="12">
        <f t="shared" si="4"/>
        <v>28.04878048780488</v>
      </c>
      <c r="AD40" s="12">
        <f t="shared" si="5"/>
        <v>26.136363636363637</v>
      </c>
      <c r="AE40" s="21"/>
      <c r="AF40" s="21"/>
      <c r="AG40" s="10"/>
      <c r="AH40" s="13">
        <v>-54.230136986301368</v>
      </c>
      <c r="AI40" s="21"/>
      <c r="AJ40" s="8"/>
      <c r="AK40" s="5"/>
      <c r="AL40" s="13">
        <v>-54.230136986301368</v>
      </c>
      <c r="AM40" s="14">
        <f t="shared" si="6"/>
        <v>0</v>
      </c>
      <c r="AN40" s="10"/>
      <c r="AO40" s="30">
        <v>1</v>
      </c>
    </row>
    <row r="41" spans="1:41" ht="14" x14ac:dyDescent="0.3">
      <c r="A41" s="27">
        <v>16</v>
      </c>
      <c r="B41" s="28" t="s">
        <v>101</v>
      </c>
      <c r="C41" s="29">
        <v>0</v>
      </c>
      <c r="D41" s="7">
        <v>1</v>
      </c>
      <c r="E41" s="5">
        <v>1954</v>
      </c>
      <c r="F41" s="7">
        <v>3</v>
      </c>
      <c r="G41" s="7">
        <v>4</v>
      </c>
      <c r="H41" s="7">
        <v>1</v>
      </c>
      <c r="I41" s="5">
        <v>3</v>
      </c>
      <c r="J41" s="5">
        <v>23</v>
      </c>
      <c r="K41" s="7">
        <v>1493</v>
      </c>
      <c r="L41" s="18">
        <v>36713</v>
      </c>
      <c r="M41" s="19">
        <v>1</v>
      </c>
      <c r="N41" s="7">
        <v>6</v>
      </c>
      <c r="O41" s="7">
        <v>1</v>
      </c>
      <c r="P41" s="9">
        <v>88</v>
      </c>
      <c r="Q41" s="7" t="s">
        <v>27</v>
      </c>
      <c r="R41" s="7" t="s">
        <v>87</v>
      </c>
      <c r="S41" s="7">
        <v>49</v>
      </c>
      <c r="T41" s="7">
        <v>39</v>
      </c>
      <c r="U41" s="5">
        <v>20</v>
      </c>
      <c r="V41" s="7" t="s">
        <v>35</v>
      </c>
      <c r="W41" s="7" t="s">
        <v>35</v>
      </c>
      <c r="X41" s="7">
        <v>1</v>
      </c>
      <c r="Y41" s="7">
        <v>83</v>
      </c>
      <c r="Z41" s="7">
        <f t="shared" si="1"/>
        <v>83</v>
      </c>
      <c r="AA41" s="31">
        <f t="shared" si="2"/>
        <v>59</v>
      </c>
      <c r="AB41" s="12">
        <f t="shared" si="3"/>
        <v>24.096385542168676</v>
      </c>
      <c r="AC41" s="12">
        <f t="shared" si="4"/>
        <v>24.096385542168676</v>
      </c>
      <c r="AD41" s="12">
        <f t="shared" si="5"/>
        <v>22.727272727272727</v>
      </c>
      <c r="AE41" s="21"/>
      <c r="AF41" s="21"/>
      <c r="AG41" s="10"/>
      <c r="AH41" s="13">
        <v>-54.230136986301368</v>
      </c>
      <c r="AI41" s="21"/>
      <c r="AJ41" s="8"/>
      <c r="AK41" s="5"/>
      <c r="AL41" s="13">
        <v>-54.230136986301368</v>
      </c>
      <c r="AM41" s="14">
        <f t="shared" si="6"/>
        <v>0</v>
      </c>
      <c r="AN41" s="10"/>
      <c r="AO41" s="30">
        <v>1</v>
      </c>
    </row>
    <row r="42" spans="1:41" ht="14" x14ac:dyDescent="0.3">
      <c r="A42" s="27">
        <v>16</v>
      </c>
      <c r="B42" s="28" t="s">
        <v>102</v>
      </c>
      <c r="C42" s="29">
        <v>0</v>
      </c>
      <c r="D42" s="5">
        <v>2</v>
      </c>
      <c r="E42" s="5" t="s">
        <v>35</v>
      </c>
      <c r="F42" s="5">
        <v>3</v>
      </c>
      <c r="G42" s="5">
        <v>4</v>
      </c>
      <c r="H42" s="7">
        <v>1</v>
      </c>
      <c r="I42" s="5">
        <v>3</v>
      </c>
      <c r="J42" s="5">
        <v>23</v>
      </c>
      <c r="K42" s="7">
        <v>1493</v>
      </c>
      <c r="L42" s="18">
        <v>36713</v>
      </c>
      <c r="M42" s="19">
        <v>1</v>
      </c>
      <c r="N42" s="5">
        <v>1</v>
      </c>
      <c r="O42" s="7">
        <v>1</v>
      </c>
      <c r="P42" s="9">
        <v>88</v>
      </c>
      <c r="Q42" s="7" t="s">
        <v>27</v>
      </c>
      <c r="R42" s="7" t="s">
        <v>87</v>
      </c>
      <c r="S42" s="7">
        <v>49</v>
      </c>
      <c r="T42" s="7">
        <v>39</v>
      </c>
      <c r="U42" s="5">
        <v>53</v>
      </c>
      <c r="V42" s="5" t="s">
        <v>35</v>
      </c>
      <c r="W42" s="5" t="s">
        <v>35</v>
      </c>
      <c r="X42" s="5">
        <v>2</v>
      </c>
      <c r="Y42" s="5">
        <v>82</v>
      </c>
      <c r="Z42" s="5">
        <f t="shared" si="1"/>
        <v>82</v>
      </c>
      <c r="AA42" s="10">
        <f t="shared" si="2"/>
        <v>59</v>
      </c>
      <c r="AB42" s="11">
        <f t="shared" si="3"/>
        <v>64.634146341463421</v>
      </c>
      <c r="AC42" s="12">
        <f t="shared" si="4"/>
        <v>64.634146341463421</v>
      </c>
      <c r="AD42" s="12">
        <f t="shared" si="5"/>
        <v>60.227272727272727</v>
      </c>
      <c r="AE42" s="21"/>
      <c r="AF42" s="21"/>
      <c r="AG42" s="10"/>
      <c r="AH42" s="13" t="s">
        <v>35</v>
      </c>
      <c r="AI42" s="21"/>
      <c r="AJ42" s="8"/>
      <c r="AK42" s="5"/>
      <c r="AL42" s="13" t="s">
        <v>35</v>
      </c>
      <c r="AM42" s="14">
        <f t="shared" si="6"/>
        <v>0</v>
      </c>
      <c r="AN42" s="10"/>
      <c r="AO42" s="30">
        <v>1</v>
      </c>
    </row>
    <row r="43" spans="1:41" ht="14" x14ac:dyDescent="0.3">
      <c r="A43" s="27">
        <v>16</v>
      </c>
      <c r="B43" s="28" t="s">
        <v>103</v>
      </c>
      <c r="C43" s="29">
        <v>0</v>
      </c>
      <c r="D43" s="7">
        <v>1</v>
      </c>
      <c r="E43" s="5" t="s">
        <v>35</v>
      </c>
      <c r="F43" s="7">
        <v>2</v>
      </c>
      <c r="G43" s="7">
        <v>3</v>
      </c>
      <c r="H43" s="7">
        <v>1</v>
      </c>
      <c r="I43" s="5">
        <v>3</v>
      </c>
      <c r="J43" s="5">
        <v>23</v>
      </c>
      <c r="K43" s="7">
        <v>1493</v>
      </c>
      <c r="L43" s="18">
        <v>36713</v>
      </c>
      <c r="M43" s="19">
        <v>1</v>
      </c>
      <c r="N43" s="5">
        <v>1</v>
      </c>
      <c r="O43" s="7">
        <v>1</v>
      </c>
      <c r="P43" s="9">
        <v>88</v>
      </c>
      <c r="Q43" s="7" t="s">
        <v>27</v>
      </c>
      <c r="R43" s="7" t="s">
        <v>87</v>
      </c>
      <c r="S43" s="7">
        <v>49</v>
      </c>
      <c r="T43" s="7">
        <v>39</v>
      </c>
      <c r="U43" s="7">
        <v>69</v>
      </c>
      <c r="V43" s="7">
        <v>5</v>
      </c>
      <c r="W43" s="7">
        <v>9</v>
      </c>
      <c r="X43" s="7">
        <v>0</v>
      </c>
      <c r="Y43" s="7">
        <f>U43+V43+W43+X43</f>
        <v>83</v>
      </c>
      <c r="Z43" s="7">
        <f t="shared" si="1"/>
        <v>83</v>
      </c>
      <c r="AA43" s="31">
        <f t="shared" si="2"/>
        <v>59</v>
      </c>
      <c r="AB43" s="12">
        <f t="shared" si="3"/>
        <v>83.132530120481931</v>
      </c>
      <c r="AC43" s="12">
        <f t="shared" si="4"/>
        <v>83.132530120481931</v>
      </c>
      <c r="AD43" s="12">
        <f t="shared" si="5"/>
        <v>78.409090909090907</v>
      </c>
      <c r="AE43" s="21">
        <v>36784</v>
      </c>
      <c r="AF43" s="21">
        <v>36784</v>
      </c>
      <c r="AG43" s="5">
        <v>2000</v>
      </c>
      <c r="AH43" s="13" t="s">
        <v>35</v>
      </c>
      <c r="AI43" s="21">
        <v>38609</v>
      </c>
      <c r="AJ43" s="6">
        <v>37726</v>
      </c>
      <c r="AK43" s="7">
        <v>2003</v>
      </c>
      <c r="AL43" s="13" t="s">
        <v>35</v>
      </c>
      <c r="AM43" s="14">
        <f t="shared" si="6"/>
        <v>2.580821917808219</v>
      </c>
      <c r="AN43" s="10">
        <f>(AI43-AF43)/365</f>
        <v>5</v>
      </c>
      <c r="AO43" s="30">
        <v>1</v>
      </c>
    </row>
    <row r="44" spans="1:41" ht="14" x14ac:dyDescent="0.3">
      <c r="A44" s="27">
        <v>16</v>
      </c>
      <c r="B44" s="28" t="s">
        <v>104</v>
      </c>
      <c r="C44" s="29">
        <v>0</v>
      </c>
      <c r="D44" s="5">
        <v>1</v>
      </c>
      <c r="E44" s="5">
        <v>1941</v>
      </c>
      <c r="F44" s="5">
        <v>3</v>
      </c>
      <c r="G44" s="5">
        <v>4</v>
      </c>
      <c r="H44" s="7">
        <v>1</v>
      </c>
      <c r="I44" s="5">
        <v>3</v>
      </c>
      <c r="J44" s="5">
        <v>23</v>
      </c>
      <c r="K44" s="7">
        <v>1493</v>
      </c>
      <c r="L44" s="18">
        <v>36713</v>
      </c>
      <c r="M44" s="19">
        <v>1</v>
      </c>
      <c r="N44" s="5">
        <v>1</v>
      </c>
      <c r="O44" s="7">
        <v>1</v>
      </c>
      <c r="P44" s="9">
        <v>88</v>
      </c>
      <c r="Q44" s="7" t="s">
        <v>27</v>
      </c>
      <c r="R44" s="7" t="s">
        <v>87</v>
      </c>
      <c r="S44" s="7">
        <v>49</v>
      </c>
      <c r="T44" s="7">
        <v>39</v>
      </c>
      <c r="U44" s="5">
        <v>59</v>
      </c>
      <c r="V44" s="5" t="s">
        <v>35</v>
      </c>
      <c r="W44" s="5" t="s">
        <v>35</v>
      </c>
      <c r="X44" s="5">
        <v>2</v>
      </c>
      <c r="Y44" s="5">
        <v>82</v>
      </c>
      <c r="Z44" s="5">
        <f t="shared" si="1"/>
        <v>82</v>
      </c>
      <c r="AA44" s="10">
        <f t="shared" si="2"/>
        <v>59</v>
      </c>
      <c r="AB44" s="11">
        <f t="shared" si="3"/>
        <v>71.951219512195124</v>
      </c>
      <c r="AC44" s="12">
        <f t="shared" si="4"/>
        <v>71.951219512195124</v>
      </c>
      <c r="AD44" s="12">
        <f t="shared" si="5"/>
        <v>67.045454545454547</v>
      </c>
      <c r="AE44" s="21">
        <v>36784</v>
      </c>
      <c r="AF44" s="21">
        <v>36784</v>
      </c>
      <c r="AG44" s="10">
        <v>2000</v>
      </c>
      <c r="AH44" s="13">
        <v>59.61917808219178</v>
      </c>
      <c r="AI44" s="21">
        <v>38609</v>
      </c>
      <c r="AJ44" s="8">
        <v>38632</v>
      </c>
      <c r="AK44" s="5">
        <v>2005</v>
      </c>
      <c r="AL44" s="13">
        <v>64.682191780821924</v>
      </c>
      <c r="AM44" s="14">
        <f t="shared" si="6"/>
        <v>5.0630136986301366</v>
      </c>
      <c r="AN44" s="10">
        <f>(AI44-AF44)/365</f>
        <v>5</v>
      </c>
      <c r="AO44" s="30">
        <v>2</v>
      </c>
    </row>
    <row r="45" spans="1:41" ht="14" x14ac:dyDescent="0.3">
      <c r="A45" s="27">
        <v>16</v>
      </c>
      <c r="B45" s="28" t="s">
        <v>105</v>
      </c>
      <c r="C45" s="29">
        <v>0</v>
      </c>
      <c r="D45" s="5">
        <v>1</v>
      </c>
      <c r="E45" s="5" t="s">
        <v>35</v>
      </c>
      <c r="F45" s="5">
        <v>2</v>
      </c>
      <c r="G45" s="5">
        <v>3</v>
      </c>
      <c r="H45" s="7">
        <v>1</v>
      </c>
      <c r="I45" s="5">
        <v>3</v>
      </c>
      <c r="J45" s="5">
        <v>23</v>
      </c>
      <c r="K45" s="7">
        <v>1493</v>
      </c>
      <c r="L45" s="18">
        <v>36713</v>
      </c>
      <c r="M45" s="19">
        <v>1</v>
      </c>
      <c r="N45" s="5">
        <v>6</v>
      </c>
      <c r="O45" s="7">
        <v>1</v>
      </c>
      <c r="P45" s="9">
        <v>88</v>
      </c>
      <c r="Q45" s="7" t="s">
        <v>27</v>
      </c>
      <c r="R45" s="7" t="s">
        <v>87</v>
      </c>
      <c r="S45" s="7">
        <v>49</v>
      </c>
      <c r="T45" s="7">
        <v>39</v>
      </c>
      <c r="U45" s="5">
        <v>20</v>
      </c>
      <c r="V45" s="5" t="s">
        <v>35</v>
      </c>
      <c r="W45" s="5" t="s">
        <v>35</v>
      </c>
      <c r="X45" s="5">
        <v>0</v>
      </c>
      <c r="Y45" s="5">
        <v>83</v>
      </c>
      <c r="Z45" s="5">
        <f t="shared" si="1"/>
        <v>83</v>
      </c>
      <c r="AA45" s="10">
        <f t="shared" si="2"/>
        <v>59</v>
      </c>
      <c r="AB45" s="11">
        <f t="shared" si="3"/>
        <v>24.096385542168676</v>
      </c>
      <c r="AC45" s="12">
        <f t="shared" si="4"/>
        <v>24.096385542168676</v>
      </c>
      <c r="AD45" s="12">
        <f t="shared" si="5"/>
        <v>22.727272727272727</v>
      </c>
      <c r="AE45" s="21"/>
      <c r="AF45" s="21"/>
      <c r="AG45" s="10"/>
      <c r="AH45" s="13" t="s">
        <v>35</v>
      </c>
      <c r="AI45" s="21"/>
      <c r="AJ45" s="8"/>
      <c r="AK45" s="5"/>
      <c r="AL45" s="13" t="s">
        <v>35</v>
      </c>
      <c r="AM45" s="14">
        <f t="shared" si="6"/>
        <v>0</v>
      </c>
      <c r="AN45" s="10"/>
      <c r="AO45" s="30">
        <v>1</v>
      </c>
    </row>
    <row r="46" spans="1:41" s="3" customFormat="1" ht="14" x14ac:dyDescent="0.3">
      <c r="A46" s="32">
        <v>16</v>
      </c>
      <c r="B46" s="33" t="s">
        <v>106</v>
      </c>
      <c r="C46" s="34">
        <v>1</v>
      </c>
      <c r="D46" s="36">
        <v>2</v>
      </c>
      <c r="E46" s="36">
        <v>1956</v>
      </c>
      <c r="F46" s="36">
        <v>2</v>
      </c>
      <c r="G46" s="36">
        <v>3</v>
      </c>
      <c r="H46" s="35">
        <v>1</v>
      </c>
      <c r="I46" s="36">
        <v>3</v>
      </c>
      <c r="J46" s="36">
        <v>23</v>
      </c>
      <c r="K46" s="35">
        <v>1493</v>
      </c>
      <c r="L46" s="44">
        <v>36713</v>
      </c>
      <c r="M46" s="45">
        <v>1</v>
      </c>
      <c r="N46" s="36">
        <v>6</v>
      </c>
      <c r="O46" s="35">
        <v>1</v>
      </c>
      <c r="P46" s="46">
        <v>88</v>
      </c>
      <c r="Q46" s="35" t="s">
        <v>27</v>
      </c>
      <c r="R46" s="35" t="s">
        <v>87</v>
      </c>
      <c r="S46" s="35">
        <v>49</v>
      </c>
      <c r="T46" s="35">
        <v>39</v>
      </c>
      <c r="U46" s="36">
        <v>60</v>
      </c>
      <c r="V46" s="36">
        <v>19</v>
      </c>
      <c r="W46" s="36">
        <v>2</v>
      </c>
      <c r="X46" s="36">
        <v>2</v>
      </c>
      <c r="Y46" s="36">
        <f>U46+V46+W46+X46</f>
        <v>83</v>
      </c>
      <c r="Z46" s="36">
        <f t="shared" si="1"/>
        <v>83</v>
      </c>
      <c r="AA46" s="47">
        <f t="shared" si="2"/>
        <v>59</v>
      </c>
      <c r="AB46" s="48">
        <f t="shared" si="3"/>
        <v>72.289156626506028</v>
      </c>
      <c r="AC46" s="39">
        <f t="shared" si="4"/>
        <v>72.289156626506028</v>
      </c>
      <c r="AD46" s="39">
        <f t="shared" si="5"/>
        <v>68.181818181818173</v>
      </c>
      <c r="AE46" s="40">
        <v>36784</v>
      </c>
      <c r="AF46" s="40">
        <v>36784</v>
      </c>
      <c r="AG46" s="47">
        <v>2000</v>
      </c>
      <c r="AH46" s="41">
        <v>43.816438356164383</v>
      </c>
      <c r="AI46" s="40">
        <v>38609</v>
      </c>
      <c r="AJ46" s="49">
        <v>38632</v>
      </c>
      <c r="AK46" s="36">
        <v>2005</v>
      </c>
      <c r="AL46" s="41">
        <v>48.87945205479452</v>
      </c>
      <c r="AM46" s="42">
        <f t="shared" si="6"/>
        <v>5.0630136986301366</v>
      </c>
      <c r="AN46" s="47">
        <f>(AI46-AF46)/365</f>
        <v>5</v>
      </c>
      <c r="AO46" s="43">
        <v>1</v>
      </c>
    </row>
    <row r="47" spans="1:41" s="66" customFormat="1" ht="14" customHeight="1" x14ac:dyDescent="0.3">
      <c r="A47" s="67">
        <v>16</v>
      </c>
      <c r="B47" s="28" t="s">
        <v>107</v>
      </c>
      <c r="C47" s="29">
        <v>0</v>
      </c>
      <c r="D47" s="5">
        <v>1</v>
      </c>
      <c r="E47" s="5" t="s">
        <v>35</v>
      </c>
      <c r="F47" s="5">
        <v>3</v>
      </c>
      <c r="G47" s="5">
        <v>3</v>
      </c>
      <c r="H47" s="7">
        <v>1</v>
      </c>
      <c r="I47" s="5">
        <v>3</v>
      </c>
      <c r="J47" s="5">
        <v>23</v>
      </c>
      <c r="K47" s="7">
        <v>1493</v>
      </c>
      <c r="L47" s="18">
        <v>36713</v>
      </c>
      <c r="M47" s="19">
        <v>1</v>
      </c>
      <c r="N47" s="5">
        <v>4</v>
      </c>
      <c r="O47" s="7">
        <v>1</v>
      </c>
      <c r="P47" s="9">
        <v>88</v>
      </c>
      <c r="Q47" s="7" t="s">
        <v>27</v>
      </c>
      <c r="R47" s="7" t="s">
        <v>87</v>
      </c>
      <c r="S47" s="7">
        <v>49</v>
      </c>
      <c r="T47" s="7">
        <v>39</v>
      </c>
      <c r="U47" s="5">
        <v>62</v>
      </c>
      <c r="V47" s="5" t="s">
        <v>35</v>
      </c>
      <c r="W47" s="5" t="s">
        <v>35</v>
      </c>
      <c r="X47" s="5">
        <v>1</v>
      </c>
      <c r="Y47" s="5">
        <v>83</v>
      </c>
      <c r="Z47" s="5">
        <f t="shared" si="1"/>
        <v>83</v>
      </c>
      <c r="AA47" s="10">
        <f t="shared" si="2"/>
        <v>59</v>
      </c>
      <c r="AB47" s="11">
        <f t="shared" si="3"/>
        <v>74.698795180722882</v>
      </c>
      <c r="AC47" s="12">
        <f t="shared" si="4"/>
        <v>74.698795180722882</v>
      </c>
      <c r="AD47" s="12">
        <f t="shared" si="5"/>
        <v>70.454545454545453</v>
      </c>
      <c r="AE47" s="21">
        <v>36784</v>
      </c>
      <c r="AF47" s="21">
        <v>36784</v>
      </c>
      <c r="AG47" s="10">
        <v>2000</v>
      </c>
      <c r="AH47" s="13" t="s">
        <v>35</v>
      </c>
      <c r="AI47" s="21">
        <v>38609</v>
      </c>
      <c r="AJ47" s="8">
        <v>38632</v>
      </c>
      <c r="AK47" s="5">
        <v>2005</v>
      </c>
      <c r="AL47" s="13" t="s">
        <v>35</v>
      </c>
      <c r="AM47" s="14">
        <f t="shared" si="6"/>
        <v>5.0630136986301366</v>
      </c>
      <c r="AN47" s="10">
        <f>(AI47-AF47)/365</f>
        <v>5</v>
      </c>
      <c r="AO47" s="29">
        <v>1</v>
      </c>
    </row>
    <row r="48" spans="1:41" s="66" customFormat="1" ht="14" customHeight="1" x14ac:dyDescent="0.3">
      <c r="A48" s="67">
        <v>16</v>
      </c>
      <c r="B48" s="28" t="s">
        <v>108</v>
      </c>
      <c r="C48" s="29">
        <v>0</v>
      </c>
      <c r="D48" s="5">
        <v>1</v>
      </c>
      <c r="E48" s="5">
        <v>1942</v>
      </c>
      <c r="F48" s="5">
        <v>1</v>
      </c>
      <c r="G48" s="5">
        <v>1</v>
      </c>
      <c r="H48" s="7">
        <v>1</v>
      </c>
      <c r="I48" s="5">
        <v>3</v>
      </c>
      <c r="J48" s="5">
        <v>23</v>
      </c>
      <c r="K48" s="7">
        <v>1493</v>
      </c>
      <c r="L48" s="18">
        <v>36713</v>
      </c>
      <c r="M48" s="19">
        <v>1</v>
      </c>
      <c r="N48" s="5">
        <v>1</v>
      </c>
      <c r="O48" s="7">
        <v>1</v>
      </c>
      <c r="P48" s="9">
        <v>88</v>
      </c>
      <c r="Q48" s="7" t="s">
        <v>27</v>
      </c>
      <c r="R48" s="7" t="s">
        <v>87</v>
      </c>
      <c r="S48" s="7">
        <v>49</v>
      </c>
      <c r="T48" s="7">
        <v>39</v>
      </c>
      <c r="U48" s="5">
        <v>69</v>
      </c>
      <c r="V48" s="5">
        <v>4</v>
      </c>
      <c r="W48" s="5">
        <v>8</v>
      </c>
      <c r="X48" s="5">
        <v>3</v>
      </c>
      <c r="Y48" s="5">
        <f>U48+V48+W48+X48</f>
        <v>84</v>
      </c>
      <c r="Z48" s="5">
        <f t="shared" si="1"/>
        <v>84</v>
      </c>
      <c r="AA48" s="10">
        <f t="shared" si="2"/>
        <v>59</v>
      </c>
      <c r="AB48" s="12">
        <f t="shared" si="3"/>
        <v>82.142857142857139</v>
      </c>
      <c r="AC48" s="12">
        <f t="shared" si="4"/>
        <v>82.142857142857139</v>
      </c>
      <c r="AD48" s="12">
        <f t="shared" si="5"/>
        <v>78.409090909090907</v>
      </c>
      <c r="AE48" s="21">
        <v>36784</v>
      </c>
      <c r="AF48" s="21">
        <v>36784</v>
      </c>
      <c r="AG48" s="5">
        <v>2000</v>
      </c>
      <c r="AH48" s="13">
        <v>58.42739726027397</v>
      </c>
      <c r="AI48" s="21">
        <v>38609</v>
      </c>
      <c r="AJ48" s="6">
        <v>38632</v>
      </c>
      <c r="AK48" s="5">
        <v>2005</v>
      </c>
      <c r="AL48" s="13">
        <v>63.490410958904107</v>
      </c>
      <c r="AM48" s="14">
        <f t="shared" si="6"/>
        <v>5.0630136986301366</v>
      </c>
      <c r="AN48" s="10">
        <f>(AI48-AF48)/365</f>
        <v>5</v>
      </c>
      <c r="AO48" s="29">
        <v>2</v>
      </c>
    </row>
    <row r="49" spans="1:41" s="65" customFormat="1" ht="14" x14ac:dyDescent="0.3">
      <c r="A49" s="67">
        <v>16</v>
      </c>
      <c r="B49" s="28" t="s">
        <v>109</v>
      </c>
      <c r="C49" s="29">
        <v>1</v>
      </c>
      <c r="D49" s="5">
        <v>1</v>
      </c>
      <c r="E49" s="5">
        <v>1951</v>
      </c>
      <c r="F49" s="5">
        <v>4</v>
      </c>
      <c r="G49" s="5">
        <v>1</v>
      </c>
      <c r="H49" s="7">
        <v>1</v>
      </c>
      <c r="I49" s="5">
        <v>3</v>
      </c>
      <c r="J49" s="5">
        <v>23</v>
      </c>
      <c r="K49" s="7">
        <v>1493</v>
      </c>
      <c r="L49" s="18">
        <v>36713</v>
      </c>
      <c r="M49" s="19">
        <v>1</v>
      </c>
      <c r="N49" s="5">
        <v>1</v>
      </c>
      <c r="O49" s="7">
        <v>1</v>
      </c>
      <c r="P49" s="9">
        <v>88</v>
      </c>
      <c r="Q49" s="7" t="s">
        <v>27</v>
      </c>
      <c r="R49" s="7" t="s">
        <v>87</v>
      </c>
      <c r="S49" s="7">
        <v>49</v>
      </c>
      <c r="T49" s="7">
        <v>39</v>
      </c>
      <c r="U49" s="5">
        <v>69</v>
      </c>
      <c r="V49" s="5">
        <v>6</v>
      </c>
      <c r="W49" s="5">
        <v>6</v>
      </c>
      <c r="X49" s="5">
        <v>3</v>
      </c>
      <c r="Y49" s="5">
        <f>U49+V49+W49+X49</f>
        <v>84</v>
      </c>
      <c r="Z49" s="5">
        <f t="shared" si="1"/>
        <v>84</v>
      </c>
      <c r="AA49" s="10">
        <f t="shared" si="2"/>
        <v>59</v>
      </c>
      <c r="AB49" s="12">
        <f t="shared" si="3"/>
        <v>82.142857142857139</v>
      </c>
      <c r="AC49" s="12">
        <f t="shared" si="4"/>
        <v>82.142857142857139</v>
      </c>
      <c r="AD49" s="12">
        <f t="shared" si="5"/>
        <v>78.409090909090907</v>
      </c>
      <c r="AE49" s="21">
        <v>36784</v>
      </c>
      <c r="AF49" s="21">
        <v>36784</v>
      </c>
      <c r="AG49" s="5">
        <v>2000</v>
      </c>
      <c r="AH49" s="13">
        <v>48.983561643835614</v>
      </c>
      <c r="AI49" s="21">
        <v>38609</v>
      </c>
      <c r="AJ49" s="6">
        <v>38632</v>
      </c>
      <c r="AK49" s="5">
        <v>2005</v>
      </c>
      <c r="AL49" s="13">
        <v>54.046575342465751</v>
      </c>
      <c r="AM49" s="14">
        <f t="shared" si="6"/>
        <v>5.0630136986301366</v>
      </c>
      <c r="AN49" s="10">
        <f>(AI49-AF49)/365</f>
        <v>5</v>
      </c>
      <c r="AO49" s="29">
        <v>2</v>
      </c>
    </row>
    <row r="50" spans="1:41" s="65" customFormat="1" ht="14" x14ac:dyDescent="0.3">
      <c r="A50" s="67">
        <v>16</v>
      </c>
      <c r="B50" s="28" t="s">
        <v>110</v>
      </c>
      <c r="C50" s="29">
        <v>2</v>
      </c>
      <c r="D50" s="7">
        <v>2</v>
      </c>
      <c r="E50" s="7">
        <v>1950</v>
      </c>
      <c r="F50" s="7">
        <v>3</v>
      </c>
      <c r="G50" s="7">
        <v>4</v>
      </c>
      <c r="H50" s="7">
        <v>1</v>
      </c>
      <c r="I50" s="5">
        <v>3</v>
      </c>
      <c r="J50" s="7">
        <v>24</v>
      </c>
      <c r="K50" s="7">
        <v>1574</v>
      </c>
      <c r="L50" s="15">
        <v>36714</v>
      </c>
      <c r="M50" s="19">
        <v>1</v>
      </c>
      <c r="N50" s="7">
        <v>1</v>
      </c>
      <c r="O50" s="7">
        <v>1</v>
      </c>
      <c r="P50" s="9">
        <v>88</v>
      </c>
      <c r="Q50" s="7" t="s">
        <v>27</v>
      </c>
      <c r="R50" s="7" t="s">
        <v>87</v>
      </c>
      <c r="S50" s="7">
        <v>49</v>
      </c>
      <c r="T50" s="7">
        <v>39</v>
      </c>
      <c r="U50" s="7">
        <v>61</v>
      </c>
      <c r="V50" s="7" t="s">
        <v>35</v>
      </c>
      <c r="W50" s="7" t="s">
        <v>35</v>
      </c>
      <c r="X50" s="7">
        <v>0</v>
      </c>
      <c r="Y50" s="7">
        <v>81</v>
      </c>
      <c r="Z50" s="7">
        <f t="shared" si="1"/>
        <v>81</v>
      </c>
      <c r="AA50" s="31">
        <f t="shared" si="2"/>
        <v>59</v>
      </c>
      <c r="AB50" s="12">
        <f t="shared" si="3"/>
        <v>75.308641975308646</v>
      </c>
      <c r="AC50" s="12">
        <f t="shared" si="4"/>
        <v>75.308641975308646</v>
      </c>
      <c r="AD50" s="12">
        <f t="shared" si="5"/>
        <v>69.318181818181827</v>
      </c>
      <c r="AE50" s="21">
        <v>36784</v>
      </c>
      <c r="AF50" s="21">
        <v>36784</v>
      </c>
      <c r="AG50" s="7">
        <v>2000</v>
      </c>
      <c r="AH50" s="13">
        <v>50.506849315068493</v>
      </c>
      <c r="AI50" s="21">
        <v>38609</v>
      </c>
      <c r="AJ50" s="21">
        <v>38632</v>
      </c>
      <c r="AK50" s="7">
        <v>2005</v>
      </c>
      <c r="AL50" s="13">
        <v>55.56986301369863</v>
      </c>
      <c r="AM50" s="14">
        <f t="shared" si="6"/>
        <v>5.0630136986301366</v>
      </c>
      <c r="AN50" s="10">
        <f>(AI50-AF50)/365</f>
        <v>5</v>
      </c>
      <c r="AO50" s="29">
        <v>1</v>
      </c>
    </row>
    <row r="51" spans="1:41" ht="14" x14ac:dyDescent="0.3">
      <c r="A51" s="50">
        <v>16</v>
      </c>
      <c r="B51" s="51" t="s">
        <v>111</v>
      </c>
      <c r="C51" s="52">
        <v>0</v>
      </c>
      <c r="D51" s="53">
        <v>1</v>
      </c>
      <c r="E51" s="53">
        <v>1954</v>
      </c>
      <c r="F51" s="53">
        <v>3</v>
      </c>
      <c r="G51" s="53">
        <v>4</v>
      </c>
      <c r="H51" s="53">
        <v>1</v>
      </c>
      <c r="I51" s="54">
        <v>3</v>
      </c>
      <c r="J51" s="53">
        <v>24</v>
      </c>
      <c r="K51" s="53">
        <v>1574</v>
      </c>
      <c r="L51" s="55">
        <v>36714</v>
      </c>
      <c r="M51" s="56">
        <v>1</v>
      </c>
      <c r="N51" s="53">
        <v>6</v>
      </c>
      <c r="O51" s="53">
        <v>1</v>
      </c>
      <c r="P51" s="57">
        <v>88</v>
      </c>
      <c r="Q51" s="53" t="s">
        <v>27</v>
      </c>
      <c r="R51" s="53" t="s">
        <v>87</v>
      </c>
      <c r="S51" s="53">
        <v>49</v>
      </c>
      <c r="T51" s="53">
        <v>39</v>
      </c>
      <c r="U51" s="53">
        <v>20</v>
      </c>
      <c r="V51" s="53" t="s">
        <v>35</v>
      </c>
      <c r="W51" s="53" t="s">
        <v>35</v>
      </c>
      <c r="X51" s="53">
        <v>0</v>
      </c>
      <c r="Y51" s="53">
        <v>81</v>
      </c>
      <c r="Z51" s="53">
        <f t="shared" si="1"/>
        <v>81</v>
      </c>
      <c r="AA51" s="58">
        <f t="shared" si="2"/>
        <v>59</v>
      </c>
      <c r="AB51" s="59">
        <f t="shared" si="3"/>
        <v>24.691358024691358</v>
      </c>
      <c r="AC51" s="59">
        <f t="shared" si="4"/>
        <v>24.691358024691358</v>
      </c>
      <c r="AD51" s="59">
        <f t="shared" si="5"/>
        <v>22.727272727272727</v>
      </c>
      <c r="AE51" s="60"/>
      <c r="AF51" s="60"/>
      <c r="AG51" s="53"/>
      <c r="AH51" s="61">
        <v>-54.230136986301368</v>
      </c>
      <c r="AI51" s="60"/>
      <c r="AJ51" s="60"/>
      <c r="AK51" s="53"/>
      <c r="AL51" s="61">
        <v>-54.230136986301368</v>
      </c>
      <c r="AM51" s="62">
        <f t="shared" si="6"/>
        <v>0</v>
      </c>
      <c r="AN51" s="63"/>
      <c r="AO51" s="64">
        <v>1</v>
      </c>
    </row>
    <row r="52" spans="1:41" ht="14" x14ac:dyDescent="0.3">
      <c r="A52" s="27">
        <v>16</v>
      </c>
      <c r="B52" s="28" t="s">
        <v>112</v>
      </c>
      <c r="C52" s="29">
        <v>0</v>
      </c>
      <c r="D52" s="7">
        <v>1</v>
      </c>
      <c r="E52" s="5" t="s">
        <v>35</v>
      </c>
      <c r="F52" s="7">
        <v>2</v>
      </c>
      <c r="G52" s="7">
        <v>3</v>
      </c>
      <c r="H52" s="7">
        <v>2</v>
      </c>
      <c r="I52" s="5">
        <v>3</v>
      </c>
      <c r="J52" s="7">
        <v>85</v>
      </c>
      <c r="K52" s="7">
        <v>7415</v>
      </c>
      <c r="L52" s="15">
        <v>37750</v>
      </c>
      <c r="M52" s="19">
        <v>1</v>
      </c>
      <c r="N52" s="7">
        <v>6</v>
      </c>
      <c r="O52" s="7">
        <v>1</v>
      </c>
      <c r="P52" s="9">
        <v>88</v>
      </c>
      <c r="Q52" s="7" t="s">
        <v>27</v>
      </c>
      <c r="R52" s="7" t="s">
        <v>87</v>
      </c>
      <c r="S52" s="7">
        <v>49</v>
      </c>
      <c r="T52" s="7">
        <v>39</v>
      </c>
      <c r="U52" s="7">
        <v>16</v>
      </c>
      <c r="V52" s="7" t="s">
        <v>35</v>
      </c>
      <c r="W52" s="7" t="s">
        <v>35</v>
      </c>
      <c r="X52" s="7" t="s">
        <v>35</v>
      </c>
      <c r="Y52" s="7" t="s">
        <v>35</v>
      </c>
      <c r="Z52" s="7" t="str">
        <f t="shared" si="1"/>
        <v>NA</v>
      </c>
      <c r="AA52" s="31">
        <f t="shared" si="2"/>
        <v>59</v>
      </c>
      <c r="AB52" s="12" t="e">
        <f t="shared" si="3"/>
        <v>#VALUE!</v>
      </c>
      <c r="AC52" s="12" t="e">
        <f t="shared" si="4"/>
        <v>#VALUE!</v>
      </c>
      <c r="AD52" s="12">
        <f t="shared" si="5"/>
        <v>18.181818181818183</v>
      </c>
      <c r="AE52" s="21"/>
      <c r="AF52" s="21"/>
      <c r="AG52" s="7"/>
      <c r="AH52" s="13" t="s">
        <v>35</v>
      </c>
      <c r="AI52" s="21"/>
      <c r="AJ52" s="21"/>
      <c r="AK52" s="7"/>
      <c r="AL52" s="13" t="s">
        <v>35</v>
      </c>
      <c r="AM52" s="14">
        <f t="shared" si="6"/>
        <v>0</v>
      </c>
      <c r="AN52" s="10"/>
      <c r="AO52" s="30">
        <v>1</v>
      </c>
    </row>
    <row r="53" spans="1:41" ht="14" x14ac:dyDescent="0.3">
      <c r="A53" s="27">
        <v>16</v>
      </c>
      <c r="B53" s="28" t="s">
        <v>113</v>
      </c>
      <c r="C53" s="29">
        <v>0</v>
      </c>
      <c r="D53" s="7">
        <v>1</v>
      </c>
      <c r="E53" s="5" t="s">
        <v>35</v>
      </c>
      <c r="F53" s="5">
        <v>2</v>
      </c>
      <c r="G53" s="5">
        <v>3</v>
      </c>
      <c r="H53" s="7">
        <v>2</v>
      </c>
      <c r="I53" s="5">
        <v>3</v>
      </c>
      <c r="J53" s="7">
        <v>85</v>
      </c>
      <c r="K53" s="7">
        <v>7415</v>
      </c>
      <c r="L53" s="15">
        <v>37750</v>
      </c>
      <c r="M53" s="19">
        <v>1</v>
      </c>
      <c r="N53" s="7">
        <v>1</v>
      </c>
      <c r="O53" s="7">
        <v>1</v>
      </c>
      <c r="P53" s="9">
        <v>88</v>
      </c>
      <c r="Q53" s="7" t="s">
        <v>27</v>
      </c>
      <c r="R53" s="7" t="s">
        <v>87</v>
      </c>
      <c r="S53" s="7">
        <v>49</v>
      </c>
      <c r="T53" s="7">
        <v>39</v>
      </c>
      <c r="U53" s="7">
        <v>61</v>
      </c>
      <c r="V53" s="7" t="s">
        <v>35</v>
      </c>
      <c r="W53" s="7" t="s">
        <v>35</v>
      </c>
      <c r="X53" s="7" t="s">
        <v>35</v>
      </c>
      <c r="Y53" s="7" t="s">
        <v>35</v>
      </c>
      <c r="Z53" s="7" t="str">
        <f t="shared" si="1"/>
        <v>NA</v>
      </c>
      <c r="AA53" s="31">
        <f t="shared" si="2"/>
        <v>59</v>
      </c>
      <c r="AB53" s="12" t="e">
        <f t="shared" si="3"/>
        <v>#VALUE!</v>
      </c>
      <c r="AC53" s="12" t="e">
        <f t="shared" si="4"/>
        <v>#VALUE!</v>
      </c>
      <c r="AD53" s="12">
        <f t="shared" si="5"/>
        <v>69.318181818181827</v>
      </c>
      <c r="AE53" s="21">
        <v>37750</v>
      </c>
      <c r="AF53" s="21">
        <v>37750</v>
      </c>
      <c r="AG53" s="7">
        <v>2003</v>
      </c>
      <c r="AH53" s="13" t="s">
        <v>35</v>
      </c>
      <c r="AI53" s="21">
        <v>39576</v>
      </c>
      <c r="AJ53" s="21">
        <v>39505</v>
      </c>
      <c r="AK53" s="7">
        <v>2008</v>
      </c>
      <c r="AL53" s="13" t="s">
        <v>35</v>
      </c>
      <c r="AM53" s="14">
        <f t="shared" si="6"/>
        <v>4.8082191780821919</v>
      </c>
      <c r="AN53" s="10">
        <f>(AI53-AF53)/365</f>
        <v>5.0027397260273974</v>
      </c>
      <c r="AO53" s="30">
        <v>1</v>
      </c>
    </row>
    <row r="54" spans="1:41" ht="14" x14ac:dyDescent="0.3">
      <c r="A54" s="27">
        <v>16</v>
      </c>
      <c r="B54" s="28" t="s">
        <v>114</v>
      </c>
      <c r="C54" s="29">
        <v>1</v>
      </c>
      <c r="D54" s="7">
        <v>1</v>
      </c>
      <c r="E54" s="5" t="s">
        <v>35</v>
      </c>
      <c r="F54" s="7">
        <v>2</v>
      </c>
      <c r="G54" s="7">
        <v>3</v>
      </c>
      <c r="H54" s="7">
        <v>2</v>
      </c>
      <c r="I54" s="5">
        <v>3</v>
      </c>
      <c r="J54" s="7">
        <v>85</v>
      </c>
      <c r="K54" s="7">
        <v>7415</v>
      </c>
      <c r="L54" s="15">
        <v>37750</v>
      </c>
      <c r="M54" s="19">
        <v>1</v>
      </c>
      <c r="N54" s="7">
        <v>1</v>
      </c>
      <c r="O54" s="7">
        <v>1</v>
      </c>
      <c r="P54" s="9">
        <v>88</v>
      </c>
      <c r="Q54" s="7" t="s">
        <v>27</v>
      </c>
      <c r="R54" s="7" t="s">
        <v>87</v>
      </c>
      <c r="S54" s="7">
        <v>49</v>
      </c>
      <c r="T54" s="7">
        <v>39</v>
      </c>
      <c r="U54" s="7">
        <v>48</v>
      </c>
      <c r="V54" s="7">
        <v>23</v>
      </c>
      <c r="W54" s="7">
        <v>8</v>
      </c>
      <c r="X54" s="7">
        <v>0</v>
      </c>
      <c r="Y54" s="7">
        <v>79</v>
      </c>
      <c r="Z54" s="7">
        <f t="shared" si="1"/>
        <v>79</v>
      </c>
      <c r="AA54" s="31">
        <f t="shared" si="2"/>
        <v>59</v>
      </c>
      <c r="AB54" s="12">
        <f t="shared" si="3"/>
        <v>60.75949367088608</v>
      </c>
      <c r="AC54" s="12">
        <f t="shared" si="4"/>
        <v>60.75949367088608</v>
      </c>
      <c r="AD54" s="12">
        <f t="shared" si="5"/>
        <v>54.54545454545454</v>
      </c>
      <c r="AE54" s="21"/>
      <c r="AF54" s="21"/>
      <c r="AG54" s="7"/>
      <c r="AH54" s="13" t="s">
        <v>35</v>
      </c>
      <c r="AI54" s="21"/>
      <c r="AJ54" s="21"/>
      <c r="AK54" s="7"/>
      <c r="AL54" s="13" t="s">
        <v>35</v>
      </c>
      <c r="AM54" s="14">
        <f t="shared" si="6"/>
        <v>0</v>
      </c>
      <c r="AN54" s="10"/>
      <c r="AO54" s="30">
        <v>2</v>
      </c>
    </row>
    <row r="55" spans="1:41" ht="14" x14ac:dyDescent="0.3">
      <c r="A55" s="27">
        <v>16</v>
      </c>
      <c r="B55" s="28" t="s">
        <v>115</v>
      </c>
      <c r="C55" s="29">
        <v>1</v>
      </c>
      <c r="D55" s="7">
        <v>1</v>
      </c>
      <c r="E55" s="5">
        <v>1959</v>
      </c>
      <c r="F55" s="7">
        <v>2</v>
      </c>
      <c r="G55" s="7">
        <v>3</v>
      </c>
      <c r="H55" s="7">
        <v>2</v>
      </c>
      <c r="I55" s="5">
        <v>3</v>
      </c>
      <c r="J55" s="7">
        <v>87</v>
      </c>
      <c r="K55" s="7">
        <v>7585</v>
      </c>
      <c r="L55" s="15">
        <v>37778</v>
      </c>
      <c r="M55" s="19">
        <v>1</v>
      </c>
      <c r="N55" s="7">
        <v>1</v>
      </c>
      <c r="O55" s="7">
        <v>1</v>
      </c>
      <c r="P55" s="9">
        <v>88</v>
      </c>
      <c r="Q55" s="7" t="s">
        <v>27</v>
      </c>
      <c r="R55" s="7" t="s">
        <v>87</v>
      </c>
      <c r="S55" s="7">
        <v>49</v>
      </c>
      <c r="T55" s="7">
        <v>39</v>
      </c>
      <c r="U55" s="7">
        <v>60</v>
      </c>
      <c r="V55" s="7">
        <v>16</v>
      </c>
      <c r="W55" s="7">
        <v>6</v>
      </c>
      <c r="X55" s="7">
        <v>0</v>
      </c>
      <c r="Y55" s="7">
        <f t="shared" ref="Y55:Y61" si="10">U55+V55+W55+X55</f>
        <v>82</v>
      </c>
      <c r="Z55" s="7">
        <f t="shared" si="1"/>
        <v>82</v>
      </c>
      <c r="AA55" s="31">
        <f t="shared" si="2"/>
        <v>59</v>
      </c>
      <c r="AB55" s="12">
        <f t="shared" si="3"/>
        <v>73.170731707317074</v>
      </c>
      <c r="AC55" s="12">
        <f t="shared" si="4"/>
        <v>73.170731707317074</v>
      </c>
      <c r="AD55" s="12">
        <f t="shared" si="5"/>
        <v>68.181818181818173</v>
      </c>
      <c r="AE55" s="21">
        <v>37778</v>
      </c>
      <c r="AF55" s="21">
        <v>37778</v>
      </c>
      <c r="AG55" s="7">
        <v>2003</v>
      </c>
      <c r="AH55" s="13">
        <v>43.961643835616435</v>
      </c>
      <c r="AI55" s="21">
        <v>39604</v>
      </c>
      <c r="AJ55" s="21">
        <v>39505</v>
      </c>
      <c r="AK55" s="7">
        <v>2008</v>
      </c>
      <c r="AL55" s="13">
        <v>48.69315068493151</v>
      </c>
      <c r="AM55" s="14">
        <f t="shared" si="6"/>
        <v>4.7315068493150685</v>
      </c>
      <c r="AN55" s="10">
        <f t="shared" ref="AN55:AN117" si="11">(AI55-AF55)/365</f>
        <v>5.0027397260273974</v>
      </c>
      <c r="AO55" s="30">
        <v>2</v>
      </c>
    </row>
    <row r="56" spans="1:41" ht="14" x14ac:dyDescent="0.3">
      <c r="A56" s="27">
        <v>16</v>
      </c>
      <c r="B56" s="28" t="s">
        <v>116</v>
      </c>
      <c r="C56" s="29">
        <v>0</v>
      </c>
      <c r="D56" s="7">
        <v>2</v>
      </c>
      <c r="E56" s="5" t="s">
        <v>35</v>
      </c>
      <c r="F56" s="7">
        <v>3</v>
      </c>
      <c r="G56" s="7">
        <v>4</v>
      </c>
      <c r="H56" s="7">
        <v>1</v>
      </c>
      <c r="I56" s="5">
        <v>4</v>
      </c>
      <c r="J56" s="7">
        <v>21</v>
      </c>
      <c r="K56" s="7">
        <v>2150</v>
      </c>
      <c r="L56" s="15">
        <v>38610</v>
      </c>
      <c r="M56" s="19">
        <v>1</v>
      </c>
      <c r="N56" s="7" t="s">
        <v>117</v>
      </c>
      <c r="O56" s="7">
        <v>1</v>
      </c>
      <c r="P56" s="9">
        <v>88</v>
      </c>
      <c r="Q56" s="7" t="s">
        <v>27</v>
      </c>
      <c r="R56" s="7" t="s">
        <v>87</v>
      </c>
      <c r="S56" s="7">
        <v>45</v>
      </c>
      <c r="T56" s="7">
        <v>43</v>
      </c>
      <c r="U56" s="7">
        <v>74</v>
      </c>
      <c r="V56" s="7">
        <v>7</v>
      </c>
      <c r="W56" s="7">
        <v>4</v>
      </c>
      <c r="X56" s="7">
        <v>0</v>
      </c>
      <c r="Y56" s="7">
        <f t="shared" si="10"/>
        <v>85</v>
      </c>
      <c r="Z56" s="7">
        <f t="shared" si="1"/>
        <v>85</v>
      </c>
      <c r="AA56" s="31">
        <f t="shared" si="2"/>
        <v>59</v>
      </c>
      <c r="AB56" s="12">
        <f t="shared" si="3"/>
        <v>87.058823529411768</v>
      </c>
      <c r="AC56" s="12">
        <f t="shared" si="4"/>
        <v>87.058823529411768</v>
      </c>
      <c r="AD56" s="12">
        <f t="shared" si="5"/>
        <v>84.090909090909093</v>
      </c>
      <c r="AE56" s="21">
        <v>38632</v>
      </c>
      <c r="AF56" s="21">
        <v>38632</v>
      </c>
      <c r="AG56" s="7">
        <v>2005</v>
      </c>
      <c r="AH56" s="13" t="s">
        <v>35</v>
      </c>
      <c r="AI56" s="21">
        <v>40457</v>
      </c>
      <c r="AJ56" s="21">
        <v>40457</v>
      </c>
      <c r="AK56" s="7">
        <v>2010</v>
      </c>
      <c r="AL56" s="13" t="s">
        <v>35</v>
      </c>
      <c r="AM56" s="14">
        <f t="shared" si="6"/>
        <v>5</v>
      </c>
      <c r="AN56" s="31">
        <f t="shared" si="11"/>
        <v>5</v>
      </c>
      <c r="AO56" s="30">
        <v>2</v>
      </c>
    </row>
    <row r="57" spans="1:41" ht="14" x14ac:dyDescent="0.3">
      <c r="A57" s="27">
        <v>16</v>
      </c>
      <c r="B57" s="28" t="s">
        <v>118</v>
      </c>
      <c r="C57" s="29">
        <v>2</v>
      </c>
      <c r="D57" s="7">
        <v>1</v>
      </c>
      <c r="E57" s="5">
        <v>1963</v>
      </c>
      <c r="F57" s="7">
        <v>2</v>
      </c>
      <c r="G57" s="7">
        <v>2</v>
      </c>
      <c r="H57" s="7">
        <v>1</v>
      </c>
      <c r="I57" s="5">
        <v>4</v>
      </c>
      <c r="J57" s="7">
        <v>21</v>
      </c>
      <c r="K57" s="7">
        <v>2150</v>
      </c>
      <c r="L57" s="15">
        <v>38610</v>
      </c>
      <c r="M57" s="19">
        <v>1</v>
      </c>
      <c r="N57" s="7" t="s">
        <v>117</v>
      </c>
      <c r="O57" s="7">
        <v>1</v>
      </c>
      <c r="P57" s="9">
        <v>88</v>
      </c>
      <c r="Q57" s="7" t="s">
        <v>27</v>
      </c>
      <c r="R57" s="7" t="s">
        <v>87</v>
      </c>
      <c r="S57" s="7">
        <v>45</v>
      </c>
      <c r="T57" s="7">
        <v>43</v>
      </c>
      <c r="U57" s="7">
        <v>76</v>
      </c>
      <c r="V57" s="7">
        <v>6</v>
      </c>
      <c r="W57" s="7">
        <v>4</v>
      </c>
      <c r="X57" s="7">
        <v>0</v>
      </c>
      <c r="Y57" s="7">
        <f t="shared" si="10"/>
        <v>86</v>
      </c>
      <c r="Z57" s="7">
        <f t="shared" si="1"/>
        <v>86</v>
      </c>
      <c r="AA57" s="31">
        <f t="shared" si="2"/>
        <v>59</v>
      </c>
      <c r="AB57" s="12">
        <f t="shared" si="3"/>
        <v>88.372093023255815</v>
      </c>
      <c r="AC57" s="12">
        <f t="shared" si="4"/>
        <v>88.372093023255815</v>
      </c>
      <c r="AD57" s="12">
        <f t="shared" si="5"/>
        <v>86.36363636363636</v>
      </c>
      <c r="AE57" s="21">
        <v>38632</v>
      </c>
      <c r="AF57" s="21">
        <v>38632</v>
      </c>
      <c r="AG57" s="7">
        <v>2005</v>
      </c>
      <c r="AH57" s="13">
        <v>42.4</v>
      </c>
      <c r="AI57" s="21">
        <v>40457</v>
      </c>
      <c r="AJ57" s="21">
        <v>40457</v>
      </c>
      <c r="AK57" s="7">
        <v>2010</v>
      </c>
      <c r="AL57" s="13">
        <v>47.4</v>
      </c>
      <c r="AM57" s="14">
        <f t="shared" si="6"/>
        <v>5</v>
      </c>
      <c r="AN57" s="10">
        <f t="shared" si="11"/>
        <v>5</v>
      </c>
      <c r="AO57" s="30">
        <v>2</v>
      </c>
    </row>
    <row r="58" spans="1:41" ht="14" x14ac:dyDescent="0.3">
      <c r="A58" s="27">
        <v>16</v>
      </c>
      <c r="B58" s="28" t="s">
        <v>119</v>
      </c>
      <c r="C58" s="29">
        <v>2</v>
      </c>
      <c r="D58" s="7">
        <v>1</v>
      </c>
      <c r="E58" s="5">
        <v>1956</v>
      </c>
      <c r="F58" s="7">
        <v>2</v>
      </c>
      <c r="G58" s="7">
        <v>2</v>
      </c>
      <c r="H58" s="7">
        <v>1</v>
      </c>
      <c r="I58" s="5">
        <v>4</v>
      </c>
      <c r="J58" s="7">
        <v>21</v>
      </c>
      <c r="K58" s="7">
        <v>2150</v>
      </c>
      <c r="L58" s="15">
        <v>38610</v>
      </c>
      <c r="M58" s="19">
        <v>1</v>
      </c>
      <c r="N58" s="7" t="s">
        <v>117</v>
      </c>
      <c r="O58" s="7">
        <v>1</v>
      </c>
      <c r="P58" s="9">
        <v>88</v>
      </c>
      <c r="Q58" s="7" t="s">
        <v>27</v>
      </c>
      <c r="R58" s="7" t="s">
        <v>87</v>
      </c>
      <c r="S58" s="7">
        <v>45</v>
      </c>
      <c r="T58" s="7">
        <v>43</v>
      </c>
      <c r="U58" s="7">
        <v>76</v>
      </c>
      <c r="V58" s="7">
        <v>4</v>
      </c>
      <c r="W58" s="7">
        <v>6</v>
      </c>
      <c r="X58" s="7">
        <v>0</v>
      </c>
      <c r="Y58" s="7">
        <f t="shared" si="10"/>
        <v>86</v>
      </c>
      <c r="Z58" s="7">
        <f t="shared" si="1"/>
        <v>86</v>
      </c>
      <c r="AA58" s="31">
        <f t="shared" si="2"/>
        <v>59</v>
      </c>
      <c r="AB58" s="12">
        <f t="shared" si="3"/>
        <v>88.372093023255815</v>
      </c>
      <c r="AC58" s="12">
        <f t="shared" si="4"/>
        <v>88.372093023255815</v>
      </c>
      <c r="AD58" s="12">
        <f t="shared" si="5"/>
        <v>86.36363636363636</v>
      </c>
      <c r="AE58" s="21">
        <v>38632</v>
      </c>
      <c r="AF58" s="21">
        <v>38632</v>
      </c>
      <c r="AG58" s="7">
        <v>2005</v>
      </c>
      <c r="AH58" s="13">
        <v>49.273972602739725</v>
      </c>
      <c r="AI58" s="21">
        <v>40457</v>
      </c>
      <c r="AJ58" s="21">
        <v>40457</v>
      </c>
      <c r="AK58" s="7">
        <v>2010</v>
      </c>
      <c r="AL58" s="13">
        <v>54.273972602739725</v>
      </c>
      <c r="AM58" s="14">
        <f t="shared" si="6"/>
        <v>5</v>
      </c>
      <c r="AN58" s="10">
        <f t="shared" si="11"/>
        <v>5</v>
      </c>
      <c r="AO58" s="30">
        <v>1</v>
      </c>
    </row>
    <row r="59" spans="1:41" ht="14" x14ac:dyDescent="0.3">
      <c r="A59" s="27">
        <v>16</v>
      </c>
      <c r="B59" s="28" t="s">
        <v>120</v>
      </c>
      <c r="C59" s="29">
        <v>0</v>
      </c>
      <c r="D59" s="7">
        <v>2</v>
      </c>
      <c r="E59" s="5">
        <v>1950</v>
      </c>
      <c r="F59" s="7">
        <v>3</v>
      </c>
      <c r="G59" s="7">
        <v>4</v>
      </c>
      <c r="H59" s="7">
        <v>1</v>
      </c>
      <c r="I59" s="5">
        <v>4</v>
      </c>
      <c r="J59" s="7">
        <v>21</v>
      </c>
      <c r="K59" s="7">
        <v>2150</v>
      </c>
      <c r="L59" s="15">
        <v>38610</v>
      </c>
      <c r="M59" s="19">
        <v>1</v>
      </c>
      <c r="N59" s="7" t="s">
        <v>117</v>
      </c>
      <c r="O59" s="7">
        <v>1</v>
      </c>
      <c r="P59" s="9">
        <v>88</v>
      </c>
      <c r="Q59" s="7" t="s">
        <v>27</v>
      </c>
      <c r="R59" s="7" t="s">
        <v>87</v>
      </c>
      <c r="S59" s="7">
        <v>45</v>
      </c>
      <c r="T59" s="7">
        <v>43</v>
      </c>
      <c r="U59" s="7">
        <v>77</v>
      </c>
      <c r="V59" s="7">
        <v>6</v>
      </c>
      <c r="W59" s="7">
        <v>2</v>
      </c>
      <c r="X59" s="7">
        <v>0</v>
      </c>
      <c r="Y59" s="7">
        <f t="shared" si="10"/>
        <v>85</v>
      </c>
      <c r="Z59" s="7">
        <f t="shared" si="1"/>
        <v>85</v>
      </c>
      <c r="AA59" s="31">
        <f t="shared" si="2"/>
        <v>59</v>
      </c>
      <c r="AB59" s="12">
        <f t="shared" si="3"/>
        <v>90.588235294117652</v>
      </c>
      <c r="AC59" s="12">
        <f t="shared" si="4"/>
        <v>90.588235294117652</v>
      </c>
      <c r="AD59" s="12">
        <f t="shared" si="5"/>
        <v>87.5</v>
      </c>
      <c r="AE59" s="21">
        <v>38632</v>
      </c>
      <c r="AF59" s="21">
        <v>38632</v>
      </c>
      <c r="AG59" s="7">
        <v>2005</v>
      </c>
      <c r="AH59" s="13">
        <v>54.819178082191783</v>
      </c>
      <c r="AI59" s="21">
        <v>40457</v>
      </c>
      <c r="AJ59" s="21">
        <v>40206</v>
      </c>
      <c r="AK59" s="7">
        <v>2010</v>
      </c>
      <c r="AL59" s="13">
        <v>59.131506849315066</v>
      </c>
      <c r="AM59" s="14">
        <f t="shared" si="6"/>
        <v>4.3123287671232875</v>
      </c>
      <c r="AN59" s="10">
        <f t="shared" si="11"/>
        <v>5</v>
      </c>
      <c r="AO59" s="30">
        <v>2</v>
      </c>
    </row>
    <row r="60" spans="1:41" ht="14" x14ac:dyDescent="0.3">
      <c r="A60" s="27">
        <v>16</v>
      </c>
      <c r="B60" s="28" t="s">
        <v>121</v>
      </c>
      <c r="C60" s="29">
        <v>0</v>
      </c>
      <c r="D60" s="7">
        <v>1</v>
      </c>
      <c r="E60" s="5" t="s">
        <v>35</v>
      </c>
      <c r="F60" s="7">
        <v>3</v>
      </c>
      <c r="G60" s="7">
        <v>3</v>
      </c>
      <c r="H60" s="7">
        <v>1</v>
      </c>
      <c r="I60" s="5">
        <v>4</v>
      </c>
      <c r="J60" s="7">
        <v>21</v>
      </c>
      <c r="K60" s="7">
        <v>2150</v>
      </c>
      <c r="L60" s="15">
        <v>38610</v>
      </c>
      <c r="M60" s="19">
        <v>1</v>
      </c>
      <c r="N60" s="7" t="s">
        <v>117</v>
      </c>
      <c r="O60" s="7">
        <v>1</v>
      </c>
      <c r="P60" s="9">
        <v>88</v>
      </c>
      <c r="Q60" s="7" t="s">
        <v>27</v>
      </c>
      <c r="R60" s="7" t="s">
        <v>87</v>
      </c>
      <c r="S60" s="7">
        <v>45</v>
      </c>
      <c r="T60" s="7">
        <v>43</v>
      </c>
      <c r="U60" s="7">
        <v>77</v>
      </c>
      <c r="V60" s="7">
        <v>7</v>
      </c>
      <c r="W60" s="7">
        <v>1</v>
      </c>
      <c r="X60" s="7">
        <v>0</v>
      </c>
      <c r="Y60" s="7">
        <f t="shared" si="10"/>
        <v>85</v>
      </c>
      <c r="Z60" s="7">
        <f t="shared" si="1"/>
        <v>85</v>
      </c>
      <c r="AA60" s="31">
        <f t="shared" si="2"/>
        <v>59</v>
      </c>
      <c r="AB60" s="12">
        <f t="shared" si="3"/>
        <v>90.588235294117652</v>
      </c>
      <c r="AC60" s="12">
        <f t="shared" si="4"/>
        <v>90.588235294117652</v>
      </c>
      <c r="AD60" s="12">
        <f t="shared" si="5"/>
        <v>87.5</v>
      </c>
      <c r="AE60" s="21">
        <v>38632</v>
      </c>
      <c r="AF60" s="21">
        <v>38632</v>
      </c>
      <c r="AG60" s="7">
        <v>2005</v>
      </c>
      <c r="AH60" s="13" t="s">
        <v>35</v>
      </c>
      <c r="AI60" s="21">
        <v>40457</v>
      </c>
      <c r="AJ60" s="21">
        <v>40457</v>
      </c>
      <c r="AK60" s="7">
        <v>2010</v>
      </c>
      <c r="AL60" s="13" t="s">
        <v>35</v>
      </c>
      <c r="AM60" s="14">
        <f t="shared" si="6"/>
        <v>5</v>
      </c>
      <c r="AN60" s="31">
        <f t="shared" si="11"/>
        <v>5</v>
      </c>
      <c r="AO60" s="30">
        <v>2</v>
      </c>
    </row>
    <row r="61" spans="1:41" ht="14" x14ac:dyDescent="0.3">
      <c r="A61" s="27">
        <v>16</v>
      </c>
      <c r="B61" s="28" t="s">
        <v>122</v>
      </c>
      <c r="C61" s="29">
        <v>0</v>
      </c>
      <c r="D61" s="7">
        <v>1</v>
      </c>
      <c r="E61" s="5">
        <v>1942</v>
      </c>
      <c r="F61" s="7">
        <v>4</v>
      </c>
      <c r="G61" s="7">
        <v>1</v>
      </c>
      <c r="H61" s="7">
        <v>1</v>
      </c>
      <c r="I61" s="5">
        <v>4</v>
      </c>
      <c r="J61" s="7">
        <v>21</v>
      </c>
      <c r="K61" s="7">
        <v>2150</v>
      </c>
      <c r="L61" s="15">
        <v>38610</v>
      </c>
      <c r="M61" s="19">
        <v>1</v>
      </c>
      <c r="N61" s="7" t="s">
        <v>117</v>
      </c>
      <c r="O61" s="7">
        <v>1</v>
      </c>
      <c r="P61" s="9">
        <v>88</v>
      </c>
      <c r="Q61" s="7" t="s">
        <v>27</v>
      </c>
      <c r="R61" s="7" t="s">
        <v>87</v>
      </c>
      <c r="S61" s="7">
        <v>45</v>
      </c>
      <c r="T61" s="7">
        <v>43</v>
      </c>
      <c r="U61" s="7">
        <v>71</v>
      </c>
      <c r="V61" s="7">
        <v>7</v>
      </c>
      <c r="W61" s="7">
        <v>8</v>
      </c>
      <c r="X61" s="7">
        <v>0</v>
      </c>
      <c r="Y61" s="7">
        <f t="shared" si="10"/>
        <v>86</v>
      </c>
      <c r="Z61" s="7">
        <f t="shared" si="1"/>
        <v>86</v>
      </c>
      <c r="AA61" s="31">
        <f t="shared" si="2"/>
        <v>59</v>
      </c>
      <c r="AB61" s="12">
        <f t="shared" si="3"/>
        <v>82.558139534883722</v>
      </c>
      <c r="AC61" s="12">
        <f t="shared" si="4"/>
        <v>82.558139534883722</v>
      </c>
      <c r="AD61" s="12">
        <f t="shared" si="5"/>
        <v>80.681818181818173</v>
      </c>
      <c r="AE61" s="21">
        <v>38632</v>
      </c>
      <c r="AF61" s="21">
        <v>38632</v>
      </c>
      <c r="AG61" s="7">
        <v>2005</v>
      </c>
      <c r="AH61" s="13">
        <v>63.553424657534244</v>
      </c>
      <c r="AI61" s="21">
        <v>40457</v>
      </c>
      <c r="AJ61" s="21">
        <v>40326</v>
      </c>
      <c r="AK61" s="7">
        <v>2010</v>
      </c>
      <c r="AL61" s="13">
        <v>68.194520547945203</v>
      </c>
      <c r="AM61" s="14">
        <f t="shared" si="6"/>
        <v>4.6410958904109592</v>
      </c>
      <c r="AN61" s="10">
        <f t="shared" si="11"/>
        <v>5</v>
      </c>
      <c r="AO61" s="30">
        <v>1</v>
      </c>
    </row>
    <row r="62" spans="1:41" ht="14" x14ac:dyDescent="0.3">
      <c r="A62" s="27">
        <v>16</v>
      </c>
      <c r="B62" s="28" t="s">
        <v>123</v>
      </c>
      <c r="C62" s="29">
        <v>0</v>
      </c>
      <c r="D62" s="7">
        <v>1</v>
      </c>
      <c r="E62" s="5">
        <v>1957</v>
      </c>
      <c r="F62" s="7">
        <v>4</v>
      </c>
      <c r="G62" s="7">
        <v>1</v>
      </c>
      <c r="H62" s="7">
        <v>1</v>
      </c>
      <c r="I62" s="5">
        <v>4</v>
      </c>
      <c r="J62" s="7">
        <v>21</v>
      </c>
      <c r="K62" s="7">
        <v>2150</v>
      </c>
      <c r="L62" s="15">
        <v>38610</v>
      </c>
      <c r="M62" s="19">
        <v>1</v>
      </c>
      <c r="N62" s="7" t="s">
        <v>117</v>
      </c>
      <c r="O62" s="7">
        <v>1</v>
      </c>
      <c r="P62" s="9">
        <v>88</v>
      </c>
      <c r="Q62" s="7" t="s">
        <v>27</v>
      </c>
      <c r="R62" s="7" t="s">
        <v>87</v>
      </c>
      <c r="S62" s="7">
        <v>45</v>
      </c>
      <c r="T62" s="7">
        <v>43</v>
      </c>
      <c r="U62" s="7">
        <v>72</v>
      </c>
      <c r="V62" s="7">
        <v>4</v>
      </c>
      <c r="W62" s="7">
        <v>9</v>
      </c>
      <c r="X62" s="7">
        <v>0</v>
      </c>
      <c r="Y62" s="7">
        <v>86</v>
      </c>
      <c r="Z62" s="7">
        <f t="shared" si="1"/>
        <v>86</v>
      </c>
      <c r="AA62" s="31">
        <f t="shared" si="2"/>
        <v>59</v>
      </c>
      <c r="AB62" s="12">
        <f t="shared" si="3"/>
        <v>83.720930232558146</v>
      </c>
      <c r="AC62" s="12">
        <f t="shared" si="4"/>
        <v>83.720930232558146</v>
      </c>
      <c r="AD62" s="12">
        <f t="shared" si="5"/>
        <v>81.818181818181827</v>
      </c>
      <c r="AE62" s="21">
        <v>38632</v>
      </c>
      <c r="AF62" s="21">
        <v>38632</v>
      </c>
      <c r="AG62" s="7">
        <v>2005</v>
      </c>
      <c r="AH62" s="13">
        <v>48.756164383561647</v>
      </c>
      <c r="AI62" s="21">
        <v>40457</v>
      </c>
      <c r="AJ62" s="21">
        <v>40457</v>
      </c>
      <c r="AK62" s="7">
        <v>2010</v>
      </c>
      <c r="AL62" s="13">
        <v>53.756164383561647</v>
      </c>
      <c r="AM62" s="14">
        <f t="shared" si="6"/>
        <v>5</v>
      </c>
      <c r="AN62" s="10">
        <f t="shared" si="11"/>
        <v>5</v>
      </c>
      <c r="AO62" s="30">
        <v>2</v>
      </c>
    </row>
    <row r="63" spans="1:41" ht="14" x14ac:dyDescent="0.3">
      <c r="A63" s="27">
        <v>16</v>
      </c>
      <c r="B63" s="28" t="s">
        <v>124</v>
      </c>
      <c r="C63" s="29">
        <v>1</v>
      </c>
      <c r="D63" s="7">
        <v>1</v>
      </c>
      <c r="E63" s="5">
        <v>1951</v>
      </c>
      <c r="F63" s="7">
        <v>2</v>
      </c>
      <c r="G63" s="7">
        <v>3</v>
      </c>
      <c r="H63" s="7">
        <v>1</v>
      </c>
      <c r="I63" s="5">
        <v>4</v>
      </c>
      <c r="J63" s="7">
        <v>21</v>
      </c>
      <c r="K63" s="7">
        <v>2150</v>
      </c>
      <c r="L63" s="15">
        <v>38610</v>
      </c>
      <c r="M63" s="19">
        <v>1</v>
      </c>
      <c r="N63" s="7" t="s">
        <v>117</v>
      </c>
      <c r="O63" s="7">
        <v>1</v>
      </c>
      <c r="P63" s="9">
        <v>88</v>
      </c>
      <c r="Q63" s="7" t="s">
        <v>27</v>
      </c>
      <c r="R63" s="7" t="s">
        <v>87</v>
      </c>
      <c r="S63" s="7">
        <v>45</v>
      </c>
      <c r="T63" s="7">
        <v>43</v>
      </c>
      <c r="U63" s="7">
        <v>77</v>
      </c>
      <c r="V63" s="7">
        <v>3</v>
      </c>
      <c r="W63" s="7">
        <v>6</v>
      </c>
      <c r="X63" s="7">
        <v>0</v>
      </c>
      <c r="Y63" s="7">
        <f t="shared" ref="Y63:Y95" si="12">U63+V63+W63+X63</f>
        <v>86</v>
      </c>
      <c r="Z63" s="7">
        <f t="shared" si="1"/>
        <v>86</v>
      </c>
      <c r="AA63" s="31">
        <f t="shared" si="2"/>
        <v>59</v>
      </c>
      <c r="AB63" s="12">
        <f t="shared" si="3"/>
        <v>89.534883720930239</v>
      </c>
      <c r="AC63" s="12">
        <f t="shared" si="4"/>
        <v>89.534883720930239</v>
      </c>
      <c r="AD63" s="12">
        <f t="shared" si="5"/>
        <v>87.5</v>
      </c>
      <c r="AE63" s="21">
        <v>38632</v>
      </c>
      <c r="AF63" s="21">
        <v>38632</v>
      </c>
      <c r="AG63" s="7">
        <v>2005</v>
      </c>
      <c r="AH63" s="13">
        <v>54.61917808219178</v>
      </c>
      <c r="AI63" s="21">
        <v>40457</v>
      </c>
      <c r="AJ63" s="21">
        <v>40457</v>
      </c>
      <c r="AK63" s="7">
        <v>2010</v>
      </c>
      <c r="AL63" s="13">
        <v>59.61917808219178</v>
      </c>
      <c r="AM63" s="14">
        <f t="shared" si="6"/>
        <v>5</v>
      </c>
      <c r="AN63" s="10">
        <f t="shared" si="11"/>
        <v>5</v>
      </c>
      <c r="AO63" s="30">
        <v>2</v>
      </c>
    </row>
    <row r="64" spans="1:41" ht="14" x14ac:dyDescent="0.3">
      <c r="A64" s="27">
        <v>16</v>
      </c>
      <c r="B64" s="28" t="s">
        <v>125</v>
      </c>
      <c r="C64" s="29">
        <v>0</v>
      </c>
      <c r="D64" s="7">
        <v>2</v>
      </c>
      <c r="E64" s="5">
        <v>1964</v>
      </c>
      <c r="F64" s="7">
        <v>1</v>
      </c>
      <c r="G64" s="7">
        <v>1</v>
      </c>
      <c r="H64" s="7">
        <v>1</v>
      </c>
      <c r="I64" s="5">
        <v>4</v>
      </c>
      <c r="J64" s="7">
        <v>21</v>
      </c>
      <c r="K64" s="7">
        <v>2150</v>
      </c>
      <c r="L64" s="15">
        <v>38610</v>
      </c>
      <c r="M64" s="19">
        <v>1</v>
      </c>
      <c r="N64" s="7" t="s">
        <v>117</v>
      </c>
      <c r="O64" s="7">
        <v>1</v>
      </c>
      <c r="P64" s="9">
        <v>88</v>
      </c>
      <c r="Q64" s="7" t="s">
        <v>27</v>
      </c>
      <c r="R64" s="7" t="s">
        <v>87</v>
      </c>
      <c r="S64" s="7">
        <v>45</v>
      </c>
      <c r="T64" s="7">
        <v>43</v>
      </c>
      <c r="U64" s="7">
        <v>71</v>
      </c>
      <c r="V64" s="7">
        <v>8</v>
      </c>
      <c r="W64" s="7">
        <v>7</v>
      </c>
      <c r="X64" s="7">
        <v>0</v>
      </c>
      <c r="Y64" s="7">
        <f t="shared" si="12"/>
        <v>86</v>
      </c>
      <c r="Z64" s="7">
        <f t="shared" si="1"/>
        <v>86</v>
      </c>
      <c r="AA64" s="31">
        <f t="shared" si="2"/>
        <v>59</v>
      </c>
      <c r="AB64" s="12">
        <f t="shared" si="3"/>
        <v>82.558139534883722</v>
      </c>
      <c r="AC64" s="12">
        <f t="shared" si="4"/>
        <v>82.558139534883722</v>
      </c>
      <c r="AD64" s="12">
        <f t="shared" si="5"/>
        <v>80.681818181818173</v>
      </c>
      <c r="AE64" s="21">
        <v>38632</v>
      </c>
      <c r="AF64" s="21">
        <v>38632</v>
      </c>
      <c r="AG64" s="7">
        <v>2005</v>
      </c>
      <c r="AH64" s="13">
        <v>41.457534246575342</v>
      </c>
      <c r="AI64" s="21">
        <v>40457</v>
      </c>
      <c r="AJ64" s="21">
        <v>40457</v>
      </c>
      <c r="AK64" s="7">
        <v>2010</v>
      </c>
      <c r="AL64" s="13">
        <v>46.457534246575342</v>
      </c>
      <c r="AM64" s="14">
        <f t="shared" si="6"/>
        <v>5</v>
      </c>
      <c r="AN64" s="10">
        <f t="shared" si="11"/>
        <v>5</v>
      </c>
      <c r="AO64" s="30">
        <v>2</v>
      </c>
    </row>
    <row r="65" spans="1:41" ht="14" x14ac:dyDescent="0.3">
      <c r="A65" s="27">
        <v>16</v>
      </c>
      <c r="B65" s="28" t="s">
        <v>126</v>
      </c>
      <c r="C65" s="29">
        <v>2</v>
      </c>
      <c r="D65" s="7">
        <v>2</v>
      </c>
      <c r="E65" s="5">
        <v>1950</v>
      </c>
      <c r="F65" s="7">
        <v>3</v>
      </c>
      <c r="G65" s="7">
        <v>4</v>
      </c>
      <c r="H65" s="7">
        <v>1</v>
      </c>
      <c r="I65" s="5">
        <v>4</v>
      </c>
      <c r="J65" s="7">
        <v>21</v>
      </c>
      <c r="K65" s="7">
        <v>2150</v>
      </c>
      <c r="L65" s="15">
        <v>38610</v>
      </c>
      <c r="M65" s="19">
        <v>1</v>
      </c>
      <c r="N65" s="7" t="s">
        <v>117</v>
      </c>
      <c r="O65" s="7">
        <v>1</v>
      </c>
      <c r="P65" s="9">
        <v>88</v>
      </c>
      <c r="Q65" s="7" t="s">
        <v>27</v>
      </c>
      <c r="R65" s="7" t="s">
        <v>87</v>
      </c>
      <c r="S65" s="7">
        <v>45</v>
      </c>
      <c r="T65" s="7">
        <v>43</v>
      </c>
      <c r="U65" s="7">
        <v>75</v>
      </c>
      <c r="V65" s="7">
        <v>10</v>
      </c>
      <c r="W65" s="7">
        <v>1</v>
      </c>
      <c r="X65" s="7">
        <v>0</v>
      </c>
      <c r="Y65" s="7">
        <f t="shared" si="12"/>
        <v>86</v>
      </c>
      <c r="Z65" s="7">
        <f t="shared" si="1"/>
        <v>86</v>
      </c>
      <c r="AA65" s="31">
        <f t="shared" si="2"/>
        <v>59</v>
      </c>
      <c r="AB65" s="12">
        <f t="shared" si="3"/>
        <v>87.20930232558139</v>
      </c>
      <c r="AC65" s="12">
        <f t="shared" si="4"/>
        <v>87.20930232558139</v>
      </c>
      <c r="AD65" s="12">
        <f t="shared" si="5"/>
        <v>85.227272727272734</v>
      </c>
      <c r="AE65" s="21">
        <v>38632</v>
      </c>
      <c r="AF65" s="21">
        <v>38632</v>
      </c>
      <c r="AG65" s="7">
        <v>2005</v>
      </c>
      <c r="AH65" s="13">
        <v>55.56986301369863</v>
      </c>
      <c r="AI65" s="21">
        <v>40457</v>
      </c>
      <c r="AJ65" s="21">
        <v>40457</v>
      </c>
      <c r="AK65" s="7">
        <v>2010</v>
      </c>
      <c r="AL65" s="13">
        <v>60.56986301369863</v>
      </c>
      <c r="AM65" s="14">
        <f t="shared" si="6"/>
        <v>5</v>
      </c>
      <c r="AN65" s="10">
        <f t="shared" si="11"/>
        <v>5</v>
      </c>
      <c r="AO65" s="30">
        <v>1</v>
      </c>
    </row>
    <row r="66" spans="1:41" ht="14" x14ac:dyDescent="0.3">
      <c r="A66" s="27">
        <v>16</v>
      </c>
      <c r="B66" s="28" t="s">
        <v>127</v>
      </c>
      <c r="C66" s="29">
        <v>1</v>
      </c>
      <c r="D66" s="7">
        <v>2</v>
      </c>
      <c r="E66" s="5">
        <v>1956</v>
      </c>
      <c r="F66" s="7">
        <v>3</v>
      </c>
      <c r="G66" s="7">
        <v>3</v>
      </c>
      <c r="H66" s="7">
        <v>1</v>
      </c>
      <c r="I66" s="5">
        <v>4</v>
      </c>
      <c r="J66" s="7">
        <v>21</v>
      </c>
      <c r="K66" s="7">
        <v>2150</v>
      </c>
      <c r="L66" s="15">
        <v>38610</v>
      </c>
      <c r="M66" s="19">
        <v>1</v>
      </c>
      <c r="N66" s="7" t="s">
        <v>117</v>
      </c>
      <c r="O66" s="7">
        <v>1</v>
      </c>
      <c r="P66" s="9">
        <v>88</v>
      </c>
      <c r="Q66" s="7" t="s">
        <v>27</v>
      </c>
      <c r="R66" s="7" t="s">
        <v>87</v>
      </c>
      <c r="S66" s="7">
        <v>45</v>
      </c>
      <c r="T66" s="7">
        <v>43</v>
      </c>
      <c r="U66" s="7">
        <v>78</v>
      </c>
      <c r="V66" s="7">
        <v>7</v>
      </c>
      <c r="W66" s="7">
        <v>1</v>
      </c>
      <c r="X66" s="7">
        <v>0</v>
      </c>
      <c r="Y66" s="7">
        <f t="shared" si="12"/>
        <v>86</v>
      </c>
      <c r="Z66" s="7">
        <f t="shared" ref="Z66:Z117" si="13">Y66</f>
        <v>86</v>
      </c>
      <c r="AA66" s="31">
        <f t="shared" ref="AA66:AA117" si="14">ROUNDUP(P66/3*2,0)</f>
        <v>59</v>
      </c>
      <c r="AB66" s="12">
        <f t="shared" ref="AB66:AB117" si="15">U66/Z66*100</f>
        <v>90.697674418604649</v>
      </c>
      <c r="AC66" s="12">
        <f t="shared" ref="AC66:AC117" si="16">U66/Y66*100</f>
        <v>90.697674418604649</v>
      </c>
      <c r="AD66" s="12">
        <f t="shared" ref="AD66:AD117" si="17">U66/P66*100</f>
        <v>88.63636363636364</v>
      </c>
      <c r="AE66" s="21">
        <v>38632</v>
      </c>
      <c r="AF66" s="21">
        <v>38632</v>
      </c>
      <c r="AG66" s="7">
        <v>2005</v>
      </c>
      <c r="AH66" s="13">
        <v>48.87945205479452</v>
      </c>
      <c r="AI66" s="21">
        <v>40457</v>
      </c>
      <c r="AJ66" s="21">
        <v>40457</v>
      </c>
      <c r="AK66" s="7">
        <v>2010</v>
      </c>
      <c r="AL66" s="13">
        <v>53.87945205479452</v>
      </c>
      <c r="AM66" s="14">
        <f t="shared" ref="AM66:AM117" si="18">(AJ66-AE66)/365</f>
        <v>5</v>
      </c>
      <c r="AN66" s="10">
        <f t="shared" si="11"/>
        <v>5</v>
      </c>
      <c r="AO66" s="30">
        <v>1</v>
      </c>
    </row>
    <row r="67" spans="1:41" ht="14" x14ac:dyDescent="0.3">
      <c r="A67" s="27">
        <v>16</v>
      </c>
      <c r="B67" s="28" t="s">
        <v>128</v>
      </c>
      <c r="C67" s="29">
        <v>2</v>
      </c>
      <c r="D67" s="7">
        <v>1</v>
      </c>
      <c r="E67" s="5">
        <v>1939</v>
      </c>
      <c r="F67" s="7">
        <v>2</v>
      </c>
      <c r="G67" s="7">
        <v>2</v>
      </c>
      <c r="H67" s="7">
        <v>1</v>
      </c>
      <c r="I67" s="5">
        <v>4</v>
      </c>
      <c r="J67" s="7">
        <v>21</v>
      </c>
      <c r="K67" s="7">
        <v>2150</v>
      </c>
      <c r="L67" s="15">
        <v>38610</v>
      </c>
      <c r="M67" s="19">
        <v>1</v>
      </c>
      <c r="N67" s="7" t="s">
        <v>117</v>
      </c>
      <c r="O67" s="7">
        <v>1</v>
      </c>
      <c r="P67" s="9">
        <v>88</v>
      </c>
      <c r="Q67" s="7" t="s">
        <v>27</v>
      </c>
      <c r="R67" s="7" t="s">
        <v>87</v>
      </c>
      <c r="S67" s="7">
        <v>45</v>
      </c>
      <c r="T67" s="7">
        <v>43</v>
      </c>
      <c r="U67" s="7">
        <v>68</v>
      </c>
      <c r="V67" s="7">
        <v>11</v>
      </c>
      <c r="W67" s="7">
        <v>7</v>
      </c>
      <c r="X67" s="7">
        <v>0</v>
      </c>
      <c r="Y67" s="7">
        <f t="shared" si="12"/>
        <v>86</v>
      </c>
      <c r="Z67" s="7">
        <f t="shared" si="13"/>
        <v>86</v>
      </c>
      <c r="AA67" s="31">
        <f t="shared" si="14"/>
        <v>59</v>
      </c>
      <c r="AB67" s="12">
        <f t="shared" si="15"/>
        <v>79.069767441860463</v>
      </c>
      <c r="AC67" s="12">
        <f t="shared" si="16"/>
        <v>79.069767441860463</v>
      </c>
      <c r="AD67" s="12">
        <f t="shared" si="17"/>
        <v>77.272727272727266</v>
      </c>
      <c r="AE67" s="21">
        <v>38632</v>
      </c>
      <c r="AF67" s="21">
        <v>38632</v>
      </c>
      <c r="AG67" s="7">
        <v>2005</v>
      </c>
      <c r="AH67" s="13">
        <v>65.863013698630141</v>
      </c>
      <c r="AI67" s="21">
        <v>40457</v>
      </c>
      <c r="AJ67" s="21">
        <v>39429</v>
      </c>
      <c r="AK67" s="7">
        <v>2007</v>
      </c>
      <c r="AL67" s="13">
        <v>68.046575342465758</v>
      </c>
      <c r="AM67" s="14">
        <f t="shared" si="18"/>
        <v>2.1835616438356165</v>
      </c>
      <c r="AN67" s="10">
        <f t="shared" si="11"/>
        <v>5</v>
      </c>
      <c r="AO67" s="30">
        <v>1</v>
      </c>
    </row>
    <row r="68" spans="1:41" ht="14" x14ac:dyDescent="0.3">
      <c r="A68" s="27">
        <v>16</v>
      </c>
      <c r="B68" s="28" t="s">
        <v>129</v>
      </c>
      <c r="C68" s="29">
        <v>0</v>
      </c>
      <c r="D68" s="7">
        <v>2</v>
      </c>
      <c r="E68" s="5">
        <v>1961</v>
      </c>
      <c r="F68" s="7">
        <v>3</v>
      </c>
      <c r="G68" s="7">
        <v>3</v>
      </c>
      <c r="H68" s="7">
        <v>1</v>
      </c>
      <c r="I68" s="5">
        <v>4</v>
      </c>
      <c r="J68" s="7">
        <v>21</v>
      </c>
      <c r="K68" s="7">
        <v>2150</v>
      </c>
      <c r="L68" s="15">
        <v>38610</v>
      </c>
      <c r="M68" s="19">
        <v>1</v>
      </c>
      <c r="N68" s="7" t="s">
        <v>117</v>
      </c>
      <c r="O68" s="7">
        <v>1</v>
      </c>
      <c r="P68" s="9">
        <v>88</v>
      </c>
      <c r="Q68" s="7" t="s">
        <v>27</v>
      </c>
      <c r="R68" s="7" t="s">
        <v>87</v>
      </c>
      <c r="S68" s="7">
        <v>45</v>
      </c>
      <c r="T68" s="7">
        <v>43</v>
      </c>
      <c r="U68" s="7">
        <v>72</v>
      </c>
      <c r="V68" s="7">
        <v>9</v>
      </c>
      <c r="W68" s="7">
        <v>5</v>
      </c>
      <c r="X68" s="7">
        <v>0</v>
      </c>
      <c r="Y68" s="7">
        <f t="shared" si="12"/>
        <v>86</v>
      </c>
      <c r="Z68" s="7">
        <f t="shared" si="13"/>
        <v>86</v>
      </c>
      <c r="AA68" s="31">
        <f t="shared" si="14"/>
        <v>59</v>
      </c>
      <c r="AB68" s="12">
        <f t="shared" si="15"/>
        <v>83.720930232558146</v>
      </c>
      <c r="AC68" s="12">
        <f t="shared" si="16"/>
        <v>83.720930232558146</v>
      </c>
      <c r="AD68" s="12">
        <f t="shared" si="17"/>
        <v>81.818181818181827</v>
      </c>
      <c r="AE68" s="21">
        <v>38632</v>
      </c>
      <c r="AF68" s="21">
        <v>38632</v>
      </c>
      <c r="AG68" s="7">
        <v>2005</v>
      </c>
      <c r="AH68" s="13">
        <v>44.298630136986304</v>
      </c>
      <c r="AI68" s="21">
        <v>40457</v>
      </c>
      <c r="AJ68" s="21">
        <v>40457</v>
      </c>
      <c r="AK68" s="7">
        <v>2010</v>
      </c>
      <c r="AL68" s="13">
        <v>49.298630136986304</v>
      </c>
      <c r="AM68" s="14">
        <f t="shared" si="18"/>
        <v>5</v>
      </c>
      <c r="AN68" s="31">
        <f t="shared" si="11"/>
        <v>5</v>
      </c>
      <c r="AO68" s="30">
        <v>1</v>
      </c>
    </row>
    <row r="69" spans="1:41" ht="14" x14ac:dyDescent="0.3">
      <c r="A69" s="27">
        <v>16</v>
      </c>
      <c r="B69" s="28" t="s">
        <v>130</v>
      </c>
      <c r="C69" s="29">
        <v>0</v>
      </c>
      <c r="D69" s="7">
        <v>1</v>
      </c>
      <c r="E69" s="5">
        <v>1942</v>
      </c>
      <c r="F69" s="7">
        <v>1</v>
      </c>
      <c r="G69" s="7">
        <v>1</v>
      </c>
      <c r="H69" s="7">
        <v>1</v>
      </c>
      <c r="I69" s="5">
        <v>4</v>
      </c>
      <c r="J69" s="7">
        <v>21</v>
      </c>
      <c r="K69" s="7">
        <v>2150</v>
      </c>
      <c r="L69" s="15">
        <v>38610</v>
      </c>
      <c r="M69" s="19">
        <v>1</v>
      </c>
      <c r="N69" s="7" t="s">
        <v>117</v>
      </c>
      <c r="O69" s="7">
        <v>1</v>
      </c>
      <c r="P69" s="9">
        <v>88</v>
      </c>
      <c r="Q69" s="7" t="s">
        <v>27</v>
      </c>
      <c r="R69" s="7" t="s">
        <v>87</v>
      </c>
      <c r="S69" s="7">
        <v>45</v>
      </c>
      <c r="T69" s="7">
        <v>43</v>
      </c>
      <c r="U69" s="7">
        <v>76</v>
      </c>
      <c r="V69" s="7">
        <v>3</v>
      </c>
      <c r="W69" s="7">
        <v>7</v>
      </c>
      <c r="X69" s="7">
        <v>0</v>
      </c>
      <c r="Y69" s="7">
        <f t="shared" si="12"/>
        <v>86</v>
      </c>
      <c r="Z69" s="7">
        <f t="shared" si="13"/>
        <v>86</v>
      </c>
      <c r="AA69" s="31">
        <f t="shared" si="14"/>
        <v>59</v>
      </c>
      <c r="AB69" s="12">
        <f t="shared" si="15"/>
        <v>88.372093023255815</v>
      </c>
      <c r="AC69" s="12">
        <f t="shared" si="16"/>
        <v>88.372093023255815</v>
      </c>
      <c r="AD69" s="12">
        <f t="shared" si="17"/>
        <v>86.36363636363636</v>
      </c>
      <c r="AE69" s="21">
        <v>38632</v>
      </c>
      <c r="AF69" s="21">
        <v>38632</v>
      </c>
      <c r="AG69" s="7">
        <v>2005</v>
      </c>
      <c r="AH69" s="13">
        <v>63.490410958904107</v>
      </c>
      <c r="AI69" s="21">
        <v>40457</v>
      </c>
      <c r="AJ69" s="21">
        <v>39471</v>
      </c>
      <c r="AK69" s="7">
        <v>2008</v>
      </c>
      <c r="AL69" s="13">
        <v>65.789041095890411</v>
      </c>
      <c r="AM69" s="14">
        <f t="shared" si="18"/>
        <v>2.2986301369863016</v>
      </c>
      <c r="AN69" s="10">
        <f t="shared" si="11"/>
        <v>5</v>
      </c>
      <c r="AO69" s="30">
        <v>2</v>
      </c>
    </row>
    <row r="70" spans="1:41" ht="14" x14ac:dyDescent="0.3">
      <c r="A70" s="27">
        <v>16</v>
      </c>
      <c r="B70" s="28" t="s">
        <v>131</v>
      </c>
      <c r="C70" s="29">
        <v>1</v>
      </c>
      <c r="D70" s="7">
        <v>1</v>
      </c>
      <c r="E70" s="7">
        <v>1951</v>
      </c>
      <c r="F70" s="7">
        <v>1</v>
      </c>
      <c r="G70" s="7">
        <v>1</v>
      </c>
      <c r="H70" s="7">
        <v>1</v>
      </c>
      <c r="I70" s="5">
        <v>4</v>
      </c>
      <c r="J70" s="7">
        <v>21</v>
      </c>
      <c r="K70" s="7">
        <v>2150</v>
      </c>
      <c r="L70" s="15">
        <v>38610</v>
      </c>
      <c r="M70" s="19">
        <v>1</v>
      </c>
      <c r="N70" s="7" t="s">
        <v>117</v>
      </c>
      <c r="O70" s="7">
        <v>1</v>
      </c>
      <c r="P70" s="9">
        <v>88</v>
      </c>
      <c r="Q70" s="7" t="s">
        <v>27</v>
      </c>
      <c r="R70" s="7" t="s">
        <v>87</v>
      </c>
      <c r="S70" s="7">
        <v>45</v>
      </c>
      <c r="T70" s="7">
        <v>43</v>
      </c>
      <c r="U70" s="7">
        <v>76</v>
      </c>
      <c r="V70" s="7">
        <v>5</v>
      </c>
      <c r="W70" s="7">
        <v>5</v>
      </c>
      <c r="X70" s="7">
        <v>0</v>
      </c>
      <c r="Y70" s="7">
        <f t="shared" si="12"/>
        <v>86</v>
      </c>
      <c r="Z70" s="7">
        <f t="shared" si="13"/>
        <v>86</v>
      </c>
      <c r="AA70" s="31">
        <f t="shared" si="14"/>
        <v>59</v>
      </c>
      <c r="AB70" s="12">
        <f t="shared" si="15"/>
        <v>88.372093023255815</v>
      </c>
      <c r="AC70" s="12">
        <f t="shared" si="16"/>
        <v>88.372093023255815</v>
      </c>
      <c r="AD70" s="12">
        <f t="shared" si="17"/>
        <v>86.36363636363636</v>
      </c>
      <c r="AE70" s="21">
        <v>38632</v>
      </c>
      <c r="AF70" s="21">
        <v>38632</v>
      </c>
      <c r="AG70" s="7">
        <v>2005</v>
      </c>
      <c r="AH70" s="13">
        <v>54.046575342465751</v>
      </c>
      <c r="AI70" s="21">
        <v>40457</v>
      </c>
      <c r="AJ70" s="21">
        <v>40457</v>
      </c>
      <c r="AK70" s="7">
        <v>2010</v>
      </c>
      <c r="AL70" s="13">
        <v>59.046575342465751</v>
      </c>
      <c r="AM70" s="14">
        <f t="shared" si="18"/>
        <v>5</v>
      </c>
      <c r="AN70" s="10">
        <f t="shared" si="11"/>
        <v>5</v>
      </c>
      <c r="AO70" s="30">
        <v>1</v>
      </c>
    </row>
    <row r="71" spans="1:41" ht="14" x14ac:dyDescent="0.3">
      <c r="A71" s="27">
        <v>16</v>
      </c>
      <c r="B71" s="28" t="s">
        <v>132</v>
      </c>
      <c r="C71" s="29">
        <v>1</v>
      </c>
      <c r="D71" s="7">
        <v>1</v>
      </c>
      <c r="E71" s="7">
        <v>1956</v>
      </c>
      <c r="F71" s="7">
        <v>1</v>
      </c>
      <c r="G71" s="7">
        <v>1</v>
      </c>
      <c r="H71" s="7">
        <v>1</v>
      </c>
      <c r="I71" s="5">
        <v>4</v>
      </c>
      <c r="J71" s="7">
        <v>21</v>
      </c>
      <c r="K71" s="7">
        <v>2150</v>
      </c>
      <c r="L71" s="15">
        <v>38610</v>
      </c>
      <c r="M71" s="19">
        <v>1</v>
      </c>
      <c r="N71" s="7" t="s">
        <v>117</v>
      </c>
      <c r="O71" s="7">
        <v>1</v>
      </c>
      <c r="P71" s="9">
        <v>88</v>
      </c>
      <c r="Q71" s="7" t="s">
        <v>27</v>
      </c>
      <c r="R71" s="7" t="s">
        <v>87</v>
      </c>
      <c r="S71" s="7">
        <v>45</v>
      </c>
      <c r="T71" s="7">
        <v>43</v>
      </c>
      <c r="U71" s="7">
        <v>76</v>
      </c>
      <c r="V71" s="7">
        <v>4</v>
      </c>
      <c r="W71" s="7">
        <v>6</v>
      </c>
      <c r="X71" s="7">
        <v>0</v>
      </c>
      <c r="Y71" s="7">
        <f t="shared" si="12"/>
        <v>86</v>
      </c>
      <c r="Z71" s="7">
        <f t="shared" si="13"/>
        <v>86</v>
      </c>
      <c r="AA71" s="31">
        <f t="shared" si="14"/>
        <v>59</v>
      </c>
      <c r="AB71" s="12">
        <f t="shared" si="15"/>
        <v>88.372093023255815</v>
      </c>
      <c r="AC71" s="12">
        <f t="shared" si="16"/>
        <v>88.372093023255815</v>
      </c>
      <c r="AD71" s="12">
        <f t="shared" si="17"/>
        <v>86.36363636363636</v>
      </c>
      <c r="AE71" s="21">
        <v>38632</v>
      </c>
      <c r="AF71" s="21">
        <v>38632</v>
      </c>
      <c r="AG71" s="7">
        <v>2005</v>
      </c>
      <c r="AH71" s="13">
        <v>49.19178082191781</v>
      </c>
      <c r="AI71" s="21">
        <v>40457</v>
      </c>
      <c r="AJ71" s="21">
        <v>40457</v>
      </c>
      <c r="AK71" s="7">
        <v>2010</v>
      </c>
      <c r="AL71" s="13">
        <v>54.19178082191781</v>
      </c>
      <c r="AM71" s="14">
        <f t="shared" si="18"/>
        <v>5</v>
      </c>
      <c r="AN71" s="10">
        <f t="shared" si="11"/>
        <v>5</v>
      </c>
      <c r="AO71" s="30">
        <v>1</v>
      </c>
    </row>
    <row r="72" spans="1:41" ht="14" x14ac:dyDescent="0.3">
      <c r="A72" s="27">
        <v>16</v>
      </c>
      <c r="B72" s="28" t="s">
        <v>133</v>
      </c>
      <c r="C72" s="29">
        <v>2</v>
      </c>
      <c r="D72" s="7">
        <v>1</v>
      </c>
      <c r="E72" s="5">
        <v>1963</v>
      </c>
      <c r="F72" s="7">
        <v>2</v>
      </c>
      <c r="G72" s="7">
        <v>2</v>
      </c>
      <c r="H72" s="7">
        <v>2</v>
      </c>
      <c r="I72" s="5">
        <v>4</v>
      </c>
      <c r="J72" s="7">
        <v>76</v>
      </c>
      <c r="K72" s="7">
        <v>7778</v>
      </c>
      <c r="L72" s="15">
        <v>39471</v>
      </c>
      <c r="M72" s="19">
        <v>1</v>
      </c>
      <c r="N72" s="7">
        <v>4</v>
      </c>
      <c r="O72" s="7">
        <v>1</v>
      </c>
      <c r="P72" s="9">
        <v>88</v>
      </c>
      <c r="Q72" s="7" t="s">
        <v>27</v>
      </c>
      <c r="R72" s="7" t="s">
        <v>87</v>
      </c>
      <c r="S72" s="7">
        <v>45</v>
      </c>
      <c r="T72" s="7">
        <v>43</v>
      </c>
      <c r="U72" s="7">
        <v>79</v>
      </c>
      <c r="V72" s="7">
        <v>7</v>
      </c>
      <c r="W72" s="7">
        <v>0</v>
      </c>
      <c r="X72" s="7">
        <v>0</v>
      </c>
      <c r="Y72" s="7">
        <f t="shared" si="12"/>
        <v>86</v>
      </c>
      <c r="Z72" s="7">
        <f t="shared" si="13"/>
        <v>86</v>
      </c>
      <c r="AA72" s="31">
        <f t="shared" si="14"/>
        <v>59</v>
      </c>
      <c r="AB72" s="12">
        <f t="shared" si="15"/>
        <v>91.860465116279073</v>
      </c>
      <c r="AC72" s="12">
        <f t="shared" si="16"/>
        <v>91.860465116279073</v>
      </c>
      <c r="AD72" s="12">
        <f t="shared" si="17"/>
        <v>89.772727272727266</v>
      </c>
      <c r="AE72" s="21">
        <v>39471</v>
      </c>
      <c r="AF72" s="21">
        <v>39471</v>
      </c>
      <c r="AG72" s="7">
        <v>2008</v>
      </c>
      <c r="AH72" s="13">
        <v>44.698630136986303</v>
      </c>
      <c r="AI72" s="21">
        <v>41297</v>
      </c>
      <c r="AJ72" s="21">
        <v>41256</v>
      </c>
      <c r="AK72" s="7">
        <v>2012</v>
      </c>
      <c r="AL72" s="13">
        <v>49.589041095890408</v>
      </c>
      <c r="AM72" s="14">
        <f t="shared" si="18"/>
        <v>4.8904109589041092</v>
      </c>
      <c r="AN72" s="31">
        <f t="shared" si="11"/>
        <v>5.0027397260273974</v>
      </c>
      <c r="AO72" s="30">
        <v>1</v>
      </c>
    </row>
    <row r="73" spans="1:41" ht="14" x14ac:dyDescent="0.3">
      <c r="A73" s="27">
        <v>16</v>
      </c>
      <c r="B73" s="28" t="s">
        <v>134</v>
      </c>
      <c r="C73" s="29">
        <v>0</v>
      </c>
      <c r="D73" s="7">
        <v>1</v>
      </c>
      <c r="E73" s="5">
        <v>1963</v>
      </c>
      <c r="F73" s="7">
        <v>2</v>
      </c>
      <c r="G73" s="7">
        <v>1</v>
      </c>
      <c r="H73" s="7">
        <v>2</v>
      </c>
      <c r="I73" s="5">
        <v>4</v>
      </c>
      <c r="J73" s="7">
        <v>76</v>
      </c>
      <c r="K73" s="7">
        <v>7778</v>
      </c>
      <c r="L73" s="15">
        <v>39471</v>
      </c>
      <c r="M73" s="19">
        <v>1</v>
      </c>
      <c r="N73" s="7">
        <v>4</v>
      </c>
      <c r="O73" s="7">
        <v>1</v>
      </c>
      <c r="P73" s="9">
        <v>88</v>
      </c>
      <c r="Q73" s="7" t="s">
        <v>27</v>
      </c>
      <c r="R73" s="7" t="s">
        <v>87</v>
      </c>
      <c r="S73" s="7">
        <v>45</v>
      </c>
      <c r="T73" s="7">
        <v>43</v>
      </c>
      <c r="U73" s="7">
        <v>76</v>
      </c>
      <c r="V73" s="7">
        <v>6</v>
      </c>
      <c r="W73" s="7">
        <v>4</v>
      </c>
      <c r="X73" s="7">
        <v>0</v>
      </c>
      <c r="Y73" s="7">
        <f t="shared" si="12"/>
        <v>86</v>
      </c>
      <c r="Z73" s="7">
        <f t="shared" si="13"/>
        <v>86</v>
      </c>
      <c r="AA73" s="31">
        <f t="shared" si="14"/>
        <v>59</v>
      </c>
      <c r="AB73" s="12">
        <f t="shared" si="15"/>
        <v>88.372093023255815</v>
      </c>
      <c r="AC73" s="12">
        <f t="shared" si="16"/>
        <v>88.372093023255815</v>
      </c>
      <c r="AD73" s="12">
        <f t="shared" si="17"/>
        <v>86.36363636363636</v>
      </c>
      <c r="AE73" s="21">
        <v>39471</v>
      </c>
      <c r="AF73" s="21">
        <v>39471</v>
      </c>
      <c r="AG73" s="7">
        <v>2008</v>
      </c>
      <c r="AH73" s="13">
        <v>44.298630136986304</v>
      </c>
      <c r="AI73" s="21">
        <v>41297</v>
      </c>
      <c r="AJ73" s="21">
        <v>40534</v>
      </c>
      <c r="AK73" s="7">
        <v>2010</v>
      </c>
      <c r="AL73" s="13">
        <v>47.210958904109589</v>
      </c>
      <c r="AM73" s="14">
        <f t="shared" si="18"/>
        <v>2.9123287671232876</v>
      </c>
      <c r="AN73" s="31">
        <f t="shared" si="11"/>
        <v>5.0027397260273974</v>
      </c>
      <c r="AO73" s="30">
        <v>2</v>
      </c>
    </row>
    <row r="74" spans="1:41" ht="14" x14ac:dyDescent="0.3">
      <c r="A74" s="27">
        <v>16</v>
      </c>
      <c r="B74" s="28" t="s">
        <v>135</v>
      </c>
      <c r="C74" s="29">
        <v>0</v>
      </c>
      <c r="D74" s="7">
        <v>1</v>
      </c>
      <c r="E74" s="5">
        <v>1965</v>
      </c>
      <c r="F74" s="7">
        <v>1</v>
      </c>
      <c r="G74" s="7">
        <v>1</v>
      </c>
      <c r="H74" s="7">
        <v>2</v>
      </c>
      <c r="I74" s="5">
        <v>4</v>
      </c>
      <c r="J74" s="7">
        <v>76</v>
      </c>
      <c r="K74" s="7">
        <v>7778</v>
      </c>
      <c r="L74" s="15">
        <v>39471</v>
      </c>
      <c r="M74" s="19">
        <v>1</v>
      </c>
      <c r="N74" s="7">
        <v>1</v>
      </c>
      <c r="O74" s="7">
        <v>1</v>
      </c>
      <c r="P74" s="9">
        <v>88</v>
      </c>
      <c r="Q74" s="7" t="s">
        <v>27</v>
      </c>
      <c r="R74" s="7" t="s">
        <v>87</v>
      </c>
      <c r="S74" s="7">
        <v>45</v>
      </c>
      <c r="T74" s="7">
        <v>43</v>
      </c>
      <c r="U74" s="7">
        <v>70</v>
      </c>
      <c r="V74" s="7">
        <v>9</v>
      </c>
      <c r="W74" s="7">
        <v>6</v>
      </c>
      <c r="X74" s="7">
        <v>1</v>
      </c>
      <c r="Y74" s="7">
        <f t="shared" si="12"/>
        <v>86</v>
      </c>
      <c r="Z74" s="7">
        <f t="shared" si="13"/>
        <v>86</v>
      </c>
      <c r="AA74" s="31">
        <f t="shared" si="14"/>
        <v>59</v>
      </c>
      <c r="AB74" s="12">
        <f t="shared" si="15"/>
        <v>81.395348837209298</v>
      </c>
      <c r="AC74" s="12">
        <f t="shared" si="16"/>
        <v>81.395348837209298</v>
      </c>
      <c r="AD74" s="12">
        <f t="shared" si="17"/>
        <v>79.545454545454547</v>
      </c>
      <c r="AE74" s="21">
        <v>39471</v>
      </c>
      <c r="AF74" s="21">
        <v>39471</v>
      </c>
      <c r="AG74" s="7">
        <v>2008</v>
      </c>
      <c r="AH74" s="13">
        <v>42.482191780821921</v>
      </c>
      <c r="AI74" s="21">
        <v>41297</v>
      </c>
      <c r="AJ74" s="21">
        <v>41256</v>
      </c>
      <c r="AK74" s="7">
        <v>2012</v>
      </c>
      <c r="AL74" s="13">
        <v>47.372602739726027</v>
      </c>
      <c r="AM74" s="14">
        <f t="shared" si="18"/>
        <v>4.8904109589041092</v>
      </c>
      <c r="AN74" s="31">
        <f t="shared" si="11"/>
        <v>5.0027397260273974</v>
      </c>
      <c r="AO74" s="30">
        <v>2</v>
      </c>
    </row>
    <row r="75" spans="1:41" ht="14" x14ac:dyDescent="0.3">
      <c r="A75" s="27">
        <v>16</v>
      </c>
      <c r="B75" s="28" t="s">
        <v>136</v>
      </c>
      <c r="C75" s="29">
        <v>0</v>
      </c>
      <c r="D75" s="7">
        <v>1</v>
      </c>
      <c r="E75" s="5" t="s">
        <v>35</v>
      </c>
      <c r="F75" s="7">
        <v>2</v>
      </c>
      <c r="G75" s="7">
        <v>3</v>
      </c>
      <c r="H75" s="7">
        <v>1</v>
      </c>
      <c r="I75" s="5">
        <v>4</v>
      </c>
      <c r="J75" s="7">
        <v>78</v>
      </c>
      <c r="K75" s="7">
        <v>7880</v>
      </c>
      <c r="L75" s="15">
        <v>39505</v>
      </c>
      <c r="M75" s="19">
        <v>1</v>
      </c>
      <c r="N75" s="7">
        <v>1</v>
      </c>
      <c r="O75" s="7">
        <v>1</v>
      </c>
      <c r="P75" s="9">
        <v>88</v>
      </c>
      <c r="Q75" s="7" t="s">
        <v>27</v>
      </c>
      <c r="R75" s="7" t="s">
        <v>87</v>
      </c>
      <c r="S75" s="7">
        <v>45</v>
      </c>
      <c r="T75" s="7">
        <v>43</v>
      </c>
      <c r="U75" s="7">
        <v>74</v>
      </c>
      <c r="V75" s="7">
        <v>7</v>
      </c>
      <c r="W75" s="7">
        <v>5</v>
      </c>
      <c r="X75" s="7">
        <v>1</v>
      </c>
      <c r="Y75" s="7">
        <f t="shared" si="12"/>
        <v>87</v>
      </c>
      <c r="Z75" s="7">
        <f t="shared" si="13"/>
        <v>87</v>
      </c>
      <c r="AA75" s="31">
        <f t="shared" si="14"/>
        <v>59</v>
      </c>
      <c r="AB75" s="12">
        <f t="shared" si="15"/>
        <v>85.057471264367805</v>
      </c>
      <c r="AC75" s="12">
        <f t="shared" si="16"/>
        <v>85.057471264367805</v>
      </c>
      <c r="AD75" s="12">
        <f t="shared" si="17"/>
        <v>84.090909090909093</v>
      </c>
      <c r="AE75" s="21">
        <v>39505</v>
      </c>
      <c r="AF75" s="21">
        <v>39505</v>
      </c>
      <c r="AG75" s="7">
        <v>2008</v>
      </c>
      <c r="AH75" s="13" t="s">
        <v>35</v>
      </c>
      <c r="AI75" s="21" t="s">
        <v>137</v>
      </c>
      <c r="AJ75" s="21">
        <v>40371</v>
      </c>
      <c r="AK75" s="7">
        <v>2010</v>
      </c>
      <c r="AL75" s="13" t="s">
        <v>35</v>
      </c>
      <c r="AM75" s="14">
        <f t="shared" si="18"/>
        <v>2.3726027397260272</v>
      </c>
      <c r="AN75" s="31" t="e">
        <f t="shared" si="11"/>
        <v>#VALUE!</v>
      </c>
      <c r="AO75" s="30">
        <v>1</v>
      </c>
    </row>
    <row r="76" spans="1:41" ht="14" x14ac:dyDescent="0.3">
      <c r="A76" s="27">
        <v>16</v>
      </c>
      <c r="B76" s="28" t="s">
        <v>138</v>
      </c>
      <c r="C76" s="29">
        <v>1</v>
      </c>
      <c r="D76" s="7">
        <v>1</v>
      </c>
      <c r="E76" s="5">
        <v>1959</v>
      </c>
      <c r="F76" s="7">
        <v>2</v>
      </c>
      <c r="G76" s="7">
        <v>3</v>
      </c>
      <c r="H76" s="7">
        <v>1</v>
      </c>
      <c r="I76" s="5">
        <v>4</v>
      </c>
      <c r="J76" s="7">
        <v>78</v>
      </c>
      <c r="K76" s="7">
        <v>7880</v>
      </c>
      <c r="L76" s="15">
        <v>39505</v>
      </c>
      <c r="M76" s="19">
        <v>1</v>
      </c>
      <c r="N76" s="7">
        <v>1</v>
      </c>
      <c r="O76" s="7">
        <v>1</v>
      </c>
      <c r="P76" s="9">
        <v>88</v>
      </c>
      <c r="Q76" s="7" t="s">
        <v>27</v>
      </c>
      <c r="R76" s="7" t="s">
        <v>87</v>
      </c>
      <c r="S76" s="7">
        <v>45</v>
      </c>
      <c r="T76" s="7">
        <v>43</v>
      </c>
      <c r="U76" s="7">
        <v>74</v>
      </c>
      <c r="V76" s="7">
        <v>8</v>
      </c>
      <c r="W76" s="7">
        <v>5</v>
      </c>
      <c r="X76" s="7">
        <v>0</v>
      </c>
      <c r="Y76" s="7">
        <f t="shared" si="12"/>
        <v>87</v>
      </c>
      <c r="Z76" s="7">
        <f t="shared" si="13"/>
        <v>87</v>
      </c>
      <c r="AA76" s="31">
        <f t="shared" si="14"/>
        <v>59</v>
      </c>
      <c r="AB76" s="12">
        <f t="shared" si="15"/>
        <v>85.057471264367805</v>
      </c>
      <c r="AC76" s="12">
        <f t="shared" si="16"/>
        <v>85.057471264367805</v>
      </c>
      <c r="AD76" s="12">
        <f t="shared" si="17"/>
        <v>84.090909090909093</v>
      </c>
      <c r="AE76" s="21">
        <v>39505</v>
      </c>
      <c r="AF76" s="21">
        <v>39505</v>
      </c>
      <c r="AG76" s="7">
        <v>2008</v>
      </c>
      <c r="AH76" s="13">
        <v>48.69315068493151</v>
      </c>
      <c r="AI76" s="21">
        <v>41331</v>
      </c>
      <c r="AJ76" s="21">
        <v>41416</v>
      </c>
      <c r="AK76" s="7">
        <v>2013</v>
      </c>
      <c r="AL76" s="13">
        <v>53.92876712328767</v>
      </c>
      <c r="AM76" s="14">
        <f t="shared" si="18"/>
        <v>5.2356164383561641</v>
      </c>
      <c r="AN76" s="31">
        <f t="shared" si="11"/>
        <v>5.0027397260273974</v>
      </c>
      <c r="AO76" s="30">
        <v>2</v>
      </c>
    </row>
    <row r="77" spans="1:41" ht="14" x14ac:dyDescent="0.3">
      <c r="A77" s="27">
        <v>16</v>
      </c>
      <c r="B77" s="28" t="s">
        <v>139</v>
      </c>
      <c r="C77" s="29">
        <v>0</v>
      </c>
      <c r="D77" s="7">
        <v>2</v>
      </c>
      <c r="E77" s="5">
        <v>1958</v>
      </c>
      <c r="F77" s="7">
        <v>3</v>
      </c>
      <c r="G77" s="7">
        <v>4</v>
      </c>
      <c r="H77" s="7">
        <v>2</v>
      </c>
      <c r="I77" s="5">
        <v>5</v>
      </c>
      <c r="J77" s="7">
        <v>9</v>
      </c>
      <c r="K77" s="7">
        <v>566</v>
      </c>
      <c r="L77" s="15">
        <v>40206</v>
      </c>
      <c r="M77" s="7">
        <v>1</v>
      </c>
      <c r="N77" s="7">
        <v>1</v>
      </c>
      <c r="O77" s="7">
        <v>1</v>
      </c>
      <c r="P77" s="7">
        <v>88</v>
      </c>
      <c r="Q77" s="7" t="s">
        <v>57</v>
      </c>
      <c r="R77" s="7" t="s">
        <v>140</v>
      </c>
      <c r="S77" s="7">
        <v>48</v>
      </c>
      <c r="T77" s="7">
        <v>40</v>
      </c>
      <c r="U77" s="7">
        <v>74</v>
      </c>
      <c r="V77" s="7">
        <v>4</v>
      </c>
      <c r="W77" s="7">
        <v>6</v>
      </c>
      <c r="X77" s="7">
        <v>0</v>
      </c>
      <c r="Y77" s="7">
        <f t="shared" si="12"/>
        <v>84</v>
      </c>
      <c r="Z77" s="7">
        <f t="shared" si="13"/>
        <v>84</v>
      </c>
      <c r="AA77" s="31">
        <f t="shared" si="14"/>
        <v>59</v>
      </c>
      <c r="AB77" s="12">
        <f t="shared" si="15"/>
        <v>88.095238095238088</v>
      </c>
      <c r="AC77" s="12">
        <f t="shared" si="16"/>
        <v>88.095238095238088</v>
      </c>
      <c r="AD77" s="12">
        <f t="shared" si="17"/>
        <v>84.090909090909093</v>
      </c>
      <c r="AE77" s="21">
        <v>40206</v>
      </c>
      <c r="AF77" s="21">
        <v>40206</v>
      </c>
      <c r="AG77" s="7">
        <v>2010</v>
      </c>
      <c r="AH77" s="13">
        <v>51.246575342465754</v>
      </c>
      <c r="AI77" s="21">
        <v>42031</v>
      </c>
      <c r="AJ77" s="21">
        <v>41091</v>
      </c>
      <c r="AK77" s="7">
        <v>2012</v>
      </c>
      <c r="AL77" s="13">
        <v>53.671232876712331</v>
      </c>
      <c r="AM77" s="14">
        <f t="shared" si="18"/>
        <v>2.4246575342465753</v>
      </c>
      <c r="AN77" s="31">
        <f t="shared" si="11"/>
        <v>5</v>
      </c>
      <c r="AO77" s="30">
        <v>2</v>
      </c>
    </row>
    <row r="78" spans="1:41" ht="14" x14ac:dyDescent="0.3">
      <c r="A78" s="27">
        <v>16</v>
      </c>
      <c r="B78" s="28" t="s">
        <v>141</v>
      </c>
      <c r="C78" s="29">
        <v>0</v>
      </c>
      <c r="D78" s="7">
        <v>2</v>
      </c>
      <c r="E78" s="5" t="s">
        <v>35</v>
      </c>
      <c r="F78" s="7">
        <v>3</v>
      </c>
      <c r="G78" s="7">
        <v>4</v>
      </c>
      <c r="H78" s="7">
        <v>1</v>
      </c>
      <c r="I78" s="5">
        <v>5</v>
      </c>
      <c r="J78" s="7">
        <v>22</v>
      </c>
      <c r="K78" s="7">
        <v>1841</v>
      </c>
      <c r="L78" s="15">
        <v>40326</v>
      </c>
      <c r="M78" s="7">
        <v>1</v>
      </c>
      <c r="N78" s="7" t="s">
        <v>142</v>
      </c>
      <c r="O78" s="7">
        <v>2</v>
      </c>
      <c r="P78" s="7">
        <v>88</v>
      </c>
      <c r="Q78" s="7" t="s">
        <v>57</v>
      </c>
      <c r="R78" s="7" t="s">
        <v>140</v>
      </c>
      <c r="S78" s="7">
        <v>48</v>
      </c>
      <c r="T78" s="7">
        <v>40</v>
      </c>
      <c r="U78" s="7">
        <v>77</v>
      </c>
      <c r="V78" s="7">
        <v>6</v>
      </c>
      <c r="W78" s="7">
        <v>1</v>
      </c>
      <c r="X78" s="7">
        <v>1</v>
      </c>
      <c r="Y78" s="7">
        <f t="shared" si="12"/>
        <v>85</v>
      </c>
      <c r="Z78" s="7">
        <f t="shared" si="13"/>
        <v>85</v>
      </c>
      <c r="AA78" s="31">
        <f t="shared" si="14"/>
        <v>59</v>
      </c>
      <c r="AB78" s="12">
        <f t="shared" si="15"/>
        <v>90.588235294117652</v>
      </c>
      <c r="AC78" s="12">
        <f t="shared" si="16"/>
        <v>90.588235294117652</v>
      </c>
      <c r="AD78" s="12">
        <f t="shared" si="17"/>
        <v>87.5</v>
      </c>
      <c r="AE78" s="21">
        <v>40457</v>
      </c>
      <c r="AF78" s="21">
        <v>40457</v>
      </c>
      <c r="AG78" s="7">
        <v>2010</v>
      </c>
      <c r="AH78" s="13" t="s">
        <v>35</v>
      </c>
      <c r="AI78" s="21">
        <v>42282</v>
      </c>
      <c r="AJ78" s="21">
        <v>40731</v>
      </c>
      <c r="AK78" s="7">
        <v>2011</v>
      </c>
      <c r="AL78" s="13" t="s">
        <v>35</v>
      </c>
      <c r="AM78" s="14">
        <f t="shared" si="18"/>
        <v>0.75068493150684934</v>
      </c>
      <c r="AN78" s="31">
        <f t="shared" si="11"/>
        <v>5</v>
      </c>
      <c r="AO78" s="30">
        <v>2</v>
      </c>
    </row>
    <row r="79" spans="1:41" ht="14" x14ac:dyDescent="0.3">
      <c r="A79" s="27">
        <v>16</v>
      </c>
      <c r="B79" s="28" t="s">
        <v>143</v>
      </c>
      <c r="C79" s="29">
        <v>2</v>
      </c>
      <c r="D79" s="7">
        <v>1</v>
      </c>
      <c r="E79" s="5">
        <v>1956</v>
      </c>
      <c r="F79" s="7">
        <v>2</v>
      </c>
      <c r="G79" s="7">
        <v>2</v>
      </c>
      <c r="H79" s="7">
        <v>1</v>
      </c>
      <c r="I79" s="5">
        <v>5</v>
      </c>
      <c r="J79" s="7">
        <v>22</v>
      </c>
      <c r="K79" s="7">
        <v>1841</v>
      </c>
      <c r="L79" s="15">
        <v>40326</v>
      </c>
      <c r="M79" s="7">
        <v>1</v>
      </c>
      <c r="N79" s="7" t="s">
        <v>142</v>
      </c>
      <c r="O79" s="7">
        <v>2</v>
      </c>
      <c r="P79" s="7">
        <v>88</v>
      </c>
      <c r="Q79" s="7" t="s">
        <v>57</v>
      </c>
      <c r="R79" s="7" t="s">
        <v>140</v>
      </c>
      <c r="S79" s="7">
        <v>48</v>
      </c>
      <c r="T79" s="7">
        <v>40</v>
      </c>
      <c r="U79" s="7">
        <v>83</v>
      </c>
      <c r="V79" s="7">
        <v>1</v>
      </c>
      <c r="W79" s="7">
        <v>1</v>
      </c>
      <c r="X79" s="7">
        <v>0</v>
      </c>
      <c r="Y79" s="7">
        <f t="shared" si="12"/>
        <v>85</v>
      </c>
      <c r="Z79" s="7">
        <f t="shared" si="13"/>
        <v>85</v>
      </c>
      <c r="AA79" s="31">
        <f t="shared" si="14"/>
        <v>59</v>
      </c>
      <c r="AB79" s="12">
        <f t="shared" si="15"/>
        <v>97.647058823529406</v>
      </c>
      <c r="AC79" s="12">
        <f t="shared" si="16"/>
        <v>97.647058823529406</v>
      </c>
      <c r="AD79" s="12">
        <f t="shared" si="17"/>
        <v>94.318181818181827</v>
      </c>
      <c r="AE79" s="21">
        <v>40457</v>
      </c>
      <c r="AF79" s="21">
        <v>40457</v>
      </c>
      <c r="AG79" s="7">
        <v>2010</v>
      </c>
      <c r="AH79" s="13">
        <v>54.273972602739725</v>
      </c>
      <c r="AI79" s="21">
        <v>42282</v>
      </c>
      <c r="AJ79" s="21">
        <v>42257</v>
      </c>
      <c r="AK79" s="7">
        <v>2015</v>
      </c>
      <c r="AL79" s="13">
        <v>59.205479452054796</v>
      </c>
      <c r="AM79" s="14">
        <f t="shared" si="18"/>
        <v>4.9315068493150687</v>
      </c>
      <c r="AN79" s="31">
        <f t="shared" si="11"/>
        <v>5</v>
      </c>
      <c r="AO79" s="30">
        <v>1</v>
      </c>
    </row>
    <row r="80" spans="1:41" ht="14" x14ac:dyDescent="0.3">
      <c r="A80" s="27">
        <v>16</v>
      </c>
      <c r="B80" s="28" t="s">
        <v>144</v>
      </c>
      <c r="C80" s="29">
        <v>0</v>
      </c>
      <c r="D80" s="7">
        <v>2</v>
      </c>
      <c r="E80" s="5">
        <v>1958</v>
      </c>
      <c r="F80" s="7">
        <v>1</v>
      </c>
      <c r="G80" s="7">
        <v>1</v>
      </c>
      <c r="H80" s="7">
        <v>1</v>
      </c>
      <c r="I80" s="5">
        <v>5</v>
      </c>
      <c r="J80" s="7">
        <v>22</v>
      </c>
      <c r="K80" s="7">
        <v>1841</v>
      </c>
      <c r="L80" s="15">
        <v>40326</v>
      </c>
      <c r="M80" s="7">
        <v>1</v>
      </c>
      <c r="N80" s="7" t="s">
        <v>142</v>
      </c>
      <c r="O80" s="7">
        <v>2</v>
      </c>
      <c r="P80" s="7">
        <v>88</v>
      </c>
      <c r="Q80" s="7" t="s">
        <v>57</v>
      </c>
      <c r="R80" s="7" t="s">
        <v>140</v>
      </c>
      <c r="S80" s="7">
        <v>48</v>
      </c>
      <c r="T80" s="7">
        <v>40</v>
      </c>
      <c r="U80" s="7">
        <v>81</v>
      </c>
      <c r="V80" s="7">
        <v>2</v>
      </c>
      <c r="W80" s="7">
        <v>2</v>
      </c>
      <c r="X80" s="7">
        <v>0</v>
      </c>
      <c r="Y80" s="7">
        <f t="shared" si="12"/>
        <v>85</v>
      </c>
      <c r="Z80" s="7">
        <f t="shared" si="13"/>
        <v>85</v>
      </c>
      <c r="AA80" s="31">
        <f t="shared" si="14"/>
        <v>59</v>
      </c>
      <c r="AB80" s="12">
        <f t="shared" si="15"/>
        <v>95.294117647058812</v>
      </c>
      <c r="AC80" s="12">
        <f t="shared" si="16"/>
        <v>95.294117647058812</v>
      </c>
      <c r="AD80" s="12">
        <f t="shared" si="17"/>
        <v>92.045454545454547</v>
      </c>
      <c r="AE80" s="21">
        <v>40457</v>
      </c>
      <c r="AF80" s="21">
        <v>40457</v>
      </c>
      <c r="AG80" s="7">
        <v>2010</v>
      </c>
      <c r="AH80" s="13">
        <v>52.298630136986304</v>
      </c>
      <c r="AI80" s="21">
        <v>42282</v>
      </c>
      <c r="AJ80" s="21">
        <v>42257</v>
      </c>
      <c r="AK80" s="7">
        <v>2015</v>
      </c>
      <c r="AL80" s="13">
        <v>57.230136986301368</v>
      </c>
      <c r="AM80" s="14">
        <f t="shared" si="18"/>
        <v>4.9315068493150687</v>
      </c>
      <c r="AN80" s="31">
        <f t="shared" si="11"/>
        <v>5</v>
      </c>
      <c r="AO80" s="30">
        <v>1</v>
      </c>
    </row>
    <row r="81" spans="1:41" ht="14" x14ac:dyDescent="0.3">
      <c r="A81" s="27">
        <v>16</v>
      </c>
      <c r="B81" s="28" t="s">
        <v>145</v>
      </c>
      <c r="C81" s="29">
        <v>0</v>
      </c>
      <c r="D81" s="7">
        <v>1</v>
      </c>
      <c r="E81" s="5">
        <v>1946</v>
      </c>
      <c r="F81" s="7">
        <v>4</v>
      </c>
      <c r="G81" s="7">
        <v>1</v>
      </c>
      <c r="H81" s="7">
        <v>1</v>
      </c>
      <c r="I81" s="5">
        <v>5</v>
      </c>
      <c r="J81" s="7">
        <v>22</v>
      </c>
      <c r="K81" s="7">
        <v>1841</v>
      </c>
      <c r="L81" s="15">
        <v>40326</v>
      </c>
      <c r="M81" s="7">
        <v>1</v>
      </c>
      <c r="N81" s="7" t="s">
        <v>142</v>
      </c>
      <c r="O81" s="7">
        <v>2</v>
      </c>
      <c r="P81" s="7">
        <v>88</v>
      </c>
      <c r="Q81" s="7" t="s">
        <v>57</v>
      </c>
      <c r="R81" s="7" t="s">
        <v>140</v>
      </c>
      <c r="S81" s="7">
        <v>48</v>
      </c>
      <c r="T81" s="7">
        <v>40</v>
      </c>
      <c r="U81" s="7">
        <v>83</v>
      </c>
      <c r="V81" s="7">
        <v>1</v>
      </c>
      <c r="W81" s="7">
        <v>1</v>
      </c>
      <c r="X81" s="7">
        <v>0</v>
      </c>
      <c r="Y81" s="7">
        <f t="shared" si="12"/>
        <v>85</v>
      </c>
      <c r="Z81" s="7">
        <f t="shared" si="13"/>
        <v>85</v>
      </c>
      <c r="AA81" s="31">
        <f t="shared" si="14"/>
        <v>59</v>
      </c>
      <c r="AB81" s="12">
        <f t="shared" si="15"/>
        <v>97.647058823529406</v>
      </c>
      <c r="AC81" s="12">
        <f t="shared" si="16"/>
        <v>97.647058823529406</v>
      </c>
      <c r="AD81" s="12">
        <f t="shared" si="17"/>
        <v>94.318181818181827</v>
      </c>
      <c r="AE81" s="21">
        <v>40326</v>
      </c>
      <c r="AF81" s="21">
        <v>40326</v>
      </c>
      <c r="AG81" s="7">
        <v>2010</v>
      </c>
      <c r="AH81" s="13">
        <v>64.120547945205473</v>
      </c>
      <c r="AI81" s="21">
        <v>42151</v>
      </c>
      <c r="AJ81" s="21">
        <v>41759</v>
      </c>
      <c r="AK81" s="7">
        <v>2014</v>
      </c>
      <c r="AL81" s="13">
        <v>68.046575342465758</v>
      </c>
      <c r="AM81" s="14">
        <f t="shared" si="18"/>
        <v>3.9260273972602739</v>
      </c>
      <c r="AN81" s="31">
        <f t="shared" si="11"/>
        <v>5</v>
      </c>
      <c r="AO81" s="30">
        <v>1</v>
      </c>
    </row>
    <row r="82" spans="1:41" ht="14" x14ac:dyDescent="0.3">
      <c r="A82" s="27">
        <v>16</v>
      </c>
      <c r="B82" s="28" t="s">
        <v>146</v>
      </c>
      <c r="C82" s="29">
        <v>1</v>
      </c>
      <c r="D82" s="7">
        <v>2</v>
      </c>
      <c r="E82" s="5">
        <v>1956</v>
      </c>
      <c r="F82" s="7">
        <v>3</v>
      </c>
      <c r="G82" s="7">
        <v>3</v>
      </c>
      <c r="H82" s="7">
        <v>1</v>
      </c>
      <c r="I82" s="5">
        <v>5</v>
      </c>
      <c r="J82" s="7">
        <v>22</v>
      </c>
      <c r="K82" s="7">
        <v>1841</v>
      </c>
      <c r="L82" s="15">
        <v>40326</v>
      </c>
      <c r="M82" s="7">
        <v>1</v>
      </c>
      <c r="N82" s="7" t="s">
        <v>142</v>
      </c>
      <c r="O82" s="7">
        <v>2</v>
      </c>
      <c r="P82" s="7">
        <v>88</v>
      </c>
      <c r="Q82" s="7" t="s">
        <v>57</v>
      </c>
      <c r="R82" s="7" t="s">
        <v>140</v>
      </c>
      <c r="S82" s="7">
        <v>48</v>
      </c>
      <c r="T82" s="7">
        <v>40</v>
      </c>
      <c r="U82" s="7">
        <v>81</v>
      </c>
      <c r="V82" s="7">
        <v>2</v>
      </c>
      <c r="W82" s="7">
        <v>2</v>
      </c>
      <c r="X82" s="7">
        <v>0</v>
      </c>
      <c r="Y82" s="7">
        <f t="shared" si="12"/>
        <v>85</v>
      </c>
      <c r="Z82" s="7">
        <f t="shared" si="13"/>
        <v>85</v>
      </c>
      <c r="AA82" s="31">
        <f t="shared" si="14"/>
        <v>59</v>
      </c>
      <c r="AB82" s="12">
        <f t="shared" si="15"/>
        <v>95.294117647058812</v>
      </c>
      <c r="AC82" s="12">
        <f t="shared" si="16"/>
        <v>95.294117647058812</v>
      </c>
      <c r="AD82" s="12">
        <f t="shared" si="17"/>
        <v>92.045454545454547</v>
      </c>
      <c r="AE82" s="21">
        <v>40457</v>
      </c>
      <c r="AF82" s="21">
        <v>40457</v>
      </c>
      <c r="AG82" s="7">
        <v>2010</v>
      </c>
      <c r="AH82" s="13">
        <v>53.87945205479452</v>
      </c>
      <c r="AI82" s="21">
        <v>42282</v>
      </c>
      <c r="AJ82" s="21">
        <v>42277</v>
      </c>
      <c r="AK82" s="7">
        <v>2015</v>
      </c>
      <c r="AL82" s="13">
        <v>58.865753424657534</v>
      </c>
      <c r="AM82" s="14">
        <f t="shared" si="18"/>
        <v>4.9863013698630141</v>
      </c>
      <c r="AN82" s="31">
        <f t="shared" si="11"/>
        <v>5</v>
      </c>
      <c r="AO82" s="30">
        <v>1</v>
      </c>
    </row>
    <row r="83" spans="1:41" ht="14" x14ac:dyDescent="0.3">
      <c r="A83" s="27">
        <v>16</v>
      </c>
      <c r="B83" s="28" t="s">
        <v>147</v>
      </c>
      <c r="C83" s="29">
        <v>0</v>
      </c>
      <c r="D83" s="7">
        <v>1</v>
      </c>
      <c r="E83" s="5">
        <v>1964</v>
      </c>
      <c r="F83" s="7">
        <v>3</v>
      </c>
      <c r="G83" s="7">
        <v>3</v>
      </c>
      <c r="H83" s="7">
        <v>1</v>
      </c>
      <c r="I83" s="5">
        <v>5</v>
      </c>
      <c r="J83" s="7">
        <v>22</v>
      </c>
      <c r="K83" s="7">
        <v>1841</v>
      </c>
      <c r="L83" s="15">
        <v>40326</v>
      </c>
      <c r="M83" s="7">
        <v>1</v>
      </c>
      <c r="N83" s="7" t="s">
        <v>142</v>
      </c>
      <c r="O83" s="7">
        <v>2</v>
      </c>
      <c r="P83" s="7">
        <v>88</v>
      </c>
      <c r="Q83" s="7" t="s">
        <v>57</v>
      </c>
      <c r="R83" s="7" t="s">
        <v>140</v>
      </c>
      <c r="S83" s="7">
        <v>48</v>
      </c>
      <c r="T83" s="7">
        <v>40</v>
      </c>
      <c r="U83" s="7">
        <v>80</v>
      </c>
      <c r="V83" s="7">
        <v>3</v>
      </c>
      <c r="W83" s="7">
        <v>1</v>
      </c>
      <c r="X83" s="7">
        <v>1</v>
      </c>
      <c r="Y83" s="7">
        <f t="shared" si="12"/>
        <v>85</v>
      </c>
      <c r="Z83" s="7">
        <f t="shared" si="13"/>
        <v>85</v>
      </c>
      <c r="AA83" s="31">
        <f t="shared" si="14"/>
        <v>59</v>
      </c>
      <c r="AB83" s="12">
        <f t="shared" si="15"/>
        <v>94.117647058823522</v>
      </c>
      <c r="AC83" s="12">
        <f t="shared" si="16"/>
        <v>94.117647058823522</v>
      </c>
      <c r="AD83" s="12">
        <f t="shared" si="17"/>
        <v>90.909090909090907</v>
      </c>
      <c r="AE83" s="21">
        <v>40457</v>
      </c>
      <c r="AF83" s="21">
        <v>40457</v>
      </c>
      <c r="AG83" s="7">
        <v>2010</v>
      </c>
      <c r="AH83" s="13">
        <v>46.295890410958904</v>
      </c>
      <c r="AI83" s="21">
        <v>42282</v>
      </c>
      <c r="AJ83" s="21">
        <v>42257</v>
      </c>
      <c r="AK83" s="7">
        <v>2015</v>
      </c>
      <c r="AL83" s="13">
        <v>51.227397260273975</v>
      </c>
      <c r="AM83" s="14">
        <f t="shared" si="18"/>
        <v>4.9315068493150687</v>
      </c>
      <c r="AN83" s="31">
        <f t="shared" si="11"/>
        <v>5</v>
      </c>
      <c r="AO83" s="30">
        <v>2</v>
      </c>
    </row>
    <row r="84" spans="1:41" ht="14" x14ac:dyDescent="0.3">
      <c r="A84" s="27">
        <v>16</v>
      </c>
      <c r="B84" s="28" t="s">
        <v>148</v>
      </c>
      <c r="C84" s="29">
        <v>2</v>
      </c>
      <c r="D84" s="7">
        <v>1</v>
      </c>
      <c r="E84" s="5">
        <v>1967</v>
      </c>
      <c r="F84" s="7">
        <v>2</v>
      </c>
      <c r="G84" s="7">
        <v>2</v>
      </c>
      <c r="H84" s="7">
        <v>1</v>
      </c>
      <c r="I84" s="5">
        <v>5</v>
      </c>
      <c r="J84" s="7">
        <v>22</v>
      </c>
      <c r="K84" s="7">
        <v>1841</v>
      </c>
      <c r="L84" s="15">
        <v>40326</v>
      </c>
      <c r="M84" s="7">
        <v>1</v>
      </c>
      <c r="N84" s="7" t="s">
        <v>142</v>
      </c>
      <c r="O84" s="7">
        <v>2</v>
      </c>
      <c r="P84" s="7">
        <v>88</v>
      </c>
      <c r="Q84" s="7" t="s">
        <v>57</v>
      </c>
      <c r="R84" s="7" t="s">
        <v>140</v>
      </c>
      <c r="S84" s="7">
        <v>48</v>
      </c>
      <c r="T84" s="7">
        <v>40</v>
      </c>
      <c r="U84" s="7">
        <v>81</v>
      </c>
      <c r="V84" s="7">
        <v>3</v>
      </c>
      <c r="W84" s="7">
        <v>1</v>
      </c>
      <c r="X84" s="7">
        <v>0</v>
      </c>
      <c r="Y84" s="7">
        <f t="shared" si="12"/>
        <v>85</v>
      </c>
      <c r="Z84" s="7">
        <f t="shared" si="13"/>
        <v>85</v>
      </c>
      <c r="AA84" s="31">
        <f t="shared" si="14"/>
        <v>59</v>
      </c>
      <c r="AB84" s="12">
        <f t="shared" si="15"/>
        <v>95.294117647058812</v>
      </c>
      <c r="AC84" s="12">
        <f t="shared" si="16"/>
        <v>95.294117647058812</v>
      </c>
      <c r="AD84" s="12">
        <f t="shared" si="17"/>
        <v>92.045454545454547</v>
      </c>
      <c r="AE84" s="21">
        <v>40457</v>
      </c>
      <c r="AF84" s="21">
        <v>40457</v>
      </c>
      <c r="AG84" s="7">
        <v>2010</v>
      </c>
      <c r="AH84" s="13">
        <v>42.816438356164383</v>
      </c>
      <c r="AI84" s="21">
        <v>42282</v>
      </c>
      <c r="AJ84" s="21">
        <v>42257</v>
      </c>
      <c r="AK84" s="7">
        <v>2015</v>
      </c>
      <c r="AL84" s="13">
        <v>47.747945205479454</v>
      </c>
      <c r="AM84" s="14">
        <f t="shared" si="18"/>
        <v>4.9315068493150687</v>
      </c>
      <c r="AN84" s="31">
        <f t="shared" si="11"/>
        <v>5</v>
      </c>
      <c r="AO84" s="30">
        <v>2</v>
      </c>
    </row>
    <row r="85" spans="1:41" ht="14" x14ac:dyDescent="0.3">
      <c r="A85" s="27">
        <v>16</v>
      </c>
      <c r="B85" s="28" t="s">
        <v>149</v>
      </c>
      <c r="C85" s="29">
        <v>0</v>
      </c>
      <c r="D85" s="7">
        <v>1</v>
      </c>
      <c r="E85" s="5">
        <v>1963</v>
      </c>
      <c r="F85" s="7">
        <v>4</v>
      </c>
      <c r="G85" s="7">
        <v>1</v>
      </c>
      <c r="H85" s="7">
        <v>1</v>
      </c>
      <c r="I85" s="5">
        <v>5</v>
      </c>
      <c r="J85" s="7">
        <v>22</v>
      </c>
      <c r="K85" s="7">
        <v>1841</v>
      </c>
      <c r="L85" s="15">
        <v>40326</v>
      </c>
      <c r="M85" s="7">
        <v>1</v>
      </c>
      <c r="N85" s="7" t="s">
        <v>142</v>
      </c>
      <c r="O85" s="7">
        <v>2</v>
      </c>
      <c r="P85" s="7">
        <v>88</v>
      </c>
      <c r="Q85" s="7" t="s">
        <v>57</v>
      </c>
      <c r="R85" s="7" t="s">
        <v>140</v>
      </c>
      <c r="S85" s="7">
        <v>48</v>
      </c>
      <c r="T85" s="7">
        <v>40</v>
      </c>
      <c r="U85" s="7">
        <v>81</v>
      </c>
      <c r="V85" s="7">
        <v>2</v>
      </c>
      <c r="W85" s="7">
        <v>1</v>
      </c>
      <c r="X85" s="7">
        <v>1</v>
      </c>
      <c r="Y85" s="7">
        <f t="shared" si="12"/>
        <v>85</v>
      </c>
      <c r="Z85" s="7">
        <f t="shared" si="13"/>
        <v>85</v>
      </c>
      <c r="AA85" s="31">
        <f t="shared" si="14"/>
        <v>59</v>
      </c>
      <c r="AB85" s="12">
        <f t="shared" si="15"/>
        <v>95.294117647058812</v>
      </c>
      <c r="AC85" s="12">
        <f t="shared" si="16"/>
        <v>95.294117647058812</v>
      </c>
      <c r="AD85" s="12">
        <f t="shared" si="17"/>
        <v>92.045454545454547</v>
      </c>
      <c r="AE85" s="21">
        <v>40457</v>
      </c>
      <c r="AF85" s="21">
        <v>40457</v>
      </c>
      <c r="AG85" s="7">
        <v>2010</v>
      </c>
      <c r="AH85" s="13">
        <v>47.095890410958901</v>
      </c>
      <c r="AI85" s="21">
        <v>42282</v>
      </c>
      <c r="AJ85" s="21">
        <v>42257</v>
      </c>
      <c r="AK85" s="7">
        <v>2015</v>
      </c>
      <c r="AL85" s="13">
        <v>52.027397260273972</v>
      </c>
      <c r="AM85" s="14">
        <f t="shared" si="18"/>
        <v>4.9315068493150687</v>
      </c>
      <c r="AN85" s="31">
        <f t="shared" si="11"/>
        <v>5</v>
      </c>
      <c r="AO85" s="30">
        <v>2</v>
      </c>
    </row>
    <row r="86" spans="1:41" ht="14" x14ac:dyDescent="0.3">
      <c r="A86" s="27">
        <v>16</v>
      </c>
      <c r="B86" s="28" t="s">
        <v>150</v>
      </c>
      <c r="C86" s="29">
        <v>0</v>
      </c>
      <c r="D86" s="7">
        <v>2</v>
      </c>
      <c r="E86" s="5">
        <v>1961</v>
      </c>
      <c r="F86" s="7">
        <v>3</v>
      </c>
      <c r="G86" s="7">
        <v>3</v>
      </c>
      <c r="H86" s="7">
        <v>1</v>
      </c>
      <c r="I86" s="5">
        <v>5</v>
      </c>
      <c r="J86" s="7">
        <v>22</v>
      </c>
      <c r="K86" s="7">
        <v>1841</v>
      </c>
      <c r="L86" s="15">
        <v>40326</v>
      </c>
      <c r="M86" s="7">
        <v>1</v>
      </c>
      <c r="N86" s="7" t="s">
        <v>142</v>
      </c>
      <c r="O86" s="7">
        <v>2</v>
      </c>
      <c r="P86" s="7">
        <v>88</v>
      </c>
      <c r="Q86" s="7" t="s">
        <v>57</v>
      </c>
      <c r="R86" s="7" t="s">
        <v>140</v>
      </c>
      <c r="S86" s="7">
        <v>48</v>
      </c>
      <c r="T86" s="7">
        <v>40</v>
      </c>
      <c r="U86" s="7">
        <v>78</v>
      </c>
      <c r="V86" s="7">
        <v>6</v>
      </c>
      <c r="W86" s="7">
        <v>1</v>
      </c>
      <c r="X86" s="7">
        <v>0</v>
      </c>
      <c r="Y86" s="7">
        <f t="shared" si="12"/>
        <v>85</v>
      </c>
      <c r="Z86" s="7">
        <f t="shared" si="13"/>
        <v>85</v>
      </c>
      <c r="AA86" s="31">
        <f t="shared" si="14"/>
        <v>59</v>
      </c>
      <c r="AB86" s="12">
        <f t="shared" si="15"/>
        <v>91.764705882352942</v>
      </c>
      <c r="AC86" s="12">
        <f t="shared" si="16"/>
        <v>91.764705882352942</v>
      </c>
      <c r="AD86" s="12">
        <f t="shared" si="17"/>
        <v>88.63636363636364</v>
      </c>
      <c r="AE86" s="21">
        <v>40457</v>
      </c>
      <c r="AF86" s="21">
        <v>40457</v>
      </c>
      <c r="AG86" s="7">
        <v>2010</v>
      </c>
      <c r="AH86" s="13">
        <v>49.298630136986304</v>
      </c>
      <c r="AI86" s="21">
        <v>42282</v>
      </c>
      <c r="AJ86" s="21">
        <v>42257</v>
      </c>
      <c r="AK86" s="7">
        <v>2015</v>
      </c>
      <c r="AL86" s="13">
        <v>54.230136986301368</v>
      </c>
      <c r="AM86" s="14">
        <f t="shared" si="18"/>
        <v>4.9315068493150687</v>
      </c>
      <c r="AN86" s="31">
        <f t="shared" si="11"/>
        <v>5</v>
      </c>
      <c r="AO86" s="30">
        <v>1</v>
      </c>
    </row>
    <row r="87" spans="1:41" ht="14" x14ac:dyDescent="0.3">
      <c r="A87" s="27">
        <v>16</v>
      </c>
      <c r="B87" s="28" t="s">
        <v>151</v>
      </c>
      <c r="C87" s="29">
        <v>2</v>
      </c>
      <c r="D87" s="7">
        <v>1</v>
      </c>
      <c r="E87" s="5">
        <v>1966</v>
      </c>
      <c r="F87" s="7">
        <v>3</v>
      </c>
      <c r="G87" s="7">
        <v>2</v>
      </c>
      <c r="H87" s="7">
        <v>1</v>
      </c>
      <c r="I87" s="5">
        <v>5</v>
      </c>
      <c r="J87" s="7">
        <v>22</v>
      </c>
      <c r="K87" s="7">
        <v>1841</v>
      </c>
      <c r="L87" s="15">
        <v>40326</v>
      </c>
      <c r="M87" s="7">
        <v>1</v>
      </c>
      <c r="N87" s="7" t="s">
        <v>142</v>
      </c>
      <c r="O87" s="7">
        <v>2</v>
      </c>
      <c r="P87" s="7">
        <v>88</v>
      </c>
      <c r="Q87" s="7" t="s">
        <v>57</v>
      </c>
      <c r="R87" s="7" t="s">
        <v>140</v>
      </c>
      <c r="S87" s="7">
        <v>48</v>
      </c>
      <c r="T87" s="7">
        <v>40</v>
      </c>
      <c r="U87" s="7">
        <v>77</v>
      </c>
      <c r="V87" s="7">
        <v>5</v>
      </c>
      <c r="W87" s="7">
        <v>2</v>
      </c>
      <c r="X87" s="7">
        <v>1</v>
      </c>
      <c r="Y87" s="7">
        <f t="shared" si="12"/>
        <v>85</v>
      </c>
      <c r="Z87" s="7">
        <f t="shared" si="13"/>
        <v>85</v>
      </c>
      <c r="AA87" s="31">
        <f t="shared" si="14"/>
        <v>59</v>
      </c>
      <c r="AB87" s="12">
        <f t="shared" si="15"/>
        <v>90.588235294117652</v>
      </c>
      <c r="AC87" s="12">
        <f t="shared" si="16"/>
        <v>90.588235294117652</v>
      </c>
      <c r="AD87" s="12">
        <f t="shared" si="17"/>
        <v>87.5</v>
      </c>
      <c r="AE87" s="21">
        <v>40457</v>
      </c>
      <c r="AF87" s="21">
        <v>40457</v>
      </c>
      <c r="AG87" s="7">
        <v>2010</v>
      </c>
      <c r="AH87" s="13">
        <v>44.339726027397262</v>
      </c>
      <c r="AI87" s="21">
        <v>42282</v>
      </c>
      <c r="AJ87" s="21">
        <v>42257</v>
      </c>
      <c r="AK87" s="7">
        <v>2015</v>
      </c>
      <c r="AL87" s="13">
        <v>49.271232876712325</v>
      </c>
      <c r="AM87" s="14">
        <f t="shared" si="18"/>
        <v>4.9315068493150687</v>
      </c>
      <c r="AN87" s="31">
        <f t="shared" si="11"/>
        <v>5</v>
      </c>
      <c r="AO87" s="30">
        <v>1</v>
      </c>
    </row>
    <row r="88" spans="1:41" ht="14" x14ac:dyDescent="0.3">
      <c r="A88" s="27">
        <v>16</v>
      </c>
      <c r="B88" s="28" t="s">
        <v>152</v>
      </c>
      <c r="C88" s="29">
        <v>0</v>
      </c>
      <c r="D88" s="7">
        <v>1</v>
      </c>
      <c r="E88" s="5">
        <v>1963</v>
      </c>
      <c r="F88" s="7">
        <v>1</v>
      </c>
      <c r="G88" s="7">
        <v>1</v>
      </c>
      <c r="H88" s="7">
        <v>1</v>
      </c>
      <c r="I88" s="5">
        <v>5</v>
      </c>
      <c r="J88" s="7">
        <v>22</v>
      </c>
      <c r="K88" s="7">
        <v>1841</v>
      </c>
      <c r="L88" s="15">
        <v>40326</v>
      </c>
      <c r="M88" s="7">
        <v>1</v>
      </c>
      <c r="N88" s="7" t="s">
        <v>142</v>
      </c>
      <c r="O88" s="7">
        <v>2</v>
      </c>
      <c r="P88" s="7">
        <v>88</v>
      </c>
      <c r="Q88" s="7" t="s">
        <v>57</v>
      </c>
      <c r="R88" s="7" t="s">
        <v>140</v>
      </c>
      <c r="S88" s="7">
        <v>48</v>
      </c>
      <c r="T88" s="7">
        <v>40</v>
      </c>
      <c r="U88" s="7">
        <v>80</v>
      </c>
      <c r="V88" s="7">
        <v>2</v>
      </c>
      <c r="W88" s="7">
        <v>3</v>
      </c>
      <c r="X88" s="7">
        <v>0</v>
      </c>
      <c r="Y88" s="7">
        <f t="shared" si="12"/>
        <v>85</v>
      </c>
      <c r="Z88" s="7">
        <f t="shared" si="13"/>
        <v>85</v>
      </c>
      <c r="AA88" s="31">
        <f t="shared" si="14"/>
        <v>59</v>
      </c>
      <c r="AB88" s="12">
        <f t="shared" si="15"/>
        <v>94.117647058823522</v>
      </c>
      <c r="AC88" s="12">
        <f t="shared" si="16"/>
        <v>94.117647058823522</v>
      </c>
      <c r="AD88" s="12">
        <f t="shared" si="17"/>
        <v>90.909090909090907</v>
      </c>
      <c r="AE88" s="21">
        <v>40457</v>
      </c>
      <c r="AF88" s="21">
        <v>40457</v>
      </c>
      <c r="AG88" s="7">
        <v>2010</v>
      </c>
      <c r="AH88" s="13">
        <v>47.471232876712328</v>
      </c>
      <c r="AI88" s="21">
        <v>42282</v>
      </c>
      <c r="AJ88" s="21">
        <v>42257</v>
      </c>
      <c r="AK88" s="7">
        <v>2015</v>
      </c>
      <c r="AL88" s="13">
        <v>52.402739726027399</v>
      </c>
      <c r="AM88" s="14">
        <f t="shared" si="18"/>
        <v>4.9315068493150687</v>
      </c>
      <c r="AN88" s="31">
        <f t="shared" si="11"/>
        <v>5</v>
      </c>
      <c r="AO88" s="30">
        <v>2</v>
      </c>
    </row>
    <row r="89" spans="1:41" ht="14" x14ac:dyDescent="0.3">
      <c r="A89" s="27">
        <v>16</v>
      </c>
      <c r="B89" s="28" t="s">
        <v>153</v>
      </c>
      <c r="C89" s="29">
        <v>1</v>
      </c>
      <c r="D89" s="7">
        <v>1</v>
      </c>
      <c r="E89" s="5">
        <v>1951</v>
      </c>
      <c r="F89" s="7">
        <v>1</v>
      </c>
      <c r="G89" s="7">
        <v>1</v>
      </c>
      <c r="H89" s="7">
        <v>1</v>
      </c>
      <c r="I89" s="5">
        <v>5</v>
      </c>
      <c r="J89" s="7">
        <v>22</v>
      </c>
      <c r="K89" s="7">
        <v>1841</v>
      </c>
      <c r="L89" s="15">
        <v>40326</v>
      </c>
      <c r="M89" s="7">
        <v>1</v>
      </c>
      <c r="N89" s="7" t="s">
        <v>142</v>
      </c>
      <c r="O89" s="7">
        <v>2</v>
      </c>
      <c r="P89" s="7">
        <v>88</v>
      </c>
      <c r="Q89" s="7" t="s">
        <v>57</v>
      </c>
      <c r="R89" s="7" t="s">
        <v>140</v>
      </c>
      <c r="S89" s="7">
        <v>48</v>
      </c>
      <c r="T89" s="7">
        <v>40</v>
      </c>
      <c r="U89" s="7">
        <v>79</v>
      </c>
      <c r="V89" s="7">
        <v>4</v>
      </c>
      <c r="W89" s="7">
        <v>2</v>
      </c>
      <c r="X89" s="7">
        <v>0</v>
      </c>
      <c r="Y89" s="7">
        <f t="shared" si="12"/>
        <v>85</v>
      </c>
      <c r="Z89" s="7">
        <f t="shared" si="13"/>
        <v>85</v>
      </c>
      <c r="AA89" s="31">
        <f t="shared" si="14"/>
        <v>59</v>
      </c>
      <c r="AB89" s="12">
        <f t="shared" si="15"/>
        <v>92.941176470588232</v>
      </c>
      <c r="AC89" s="12">
        <f t="shared" si="16"/>
        <v>92.941176470588232</v>
      </c>
      <c r="AD89" s="12">
        <f t="shared" si="17"/>
        <v>89.772727272727266</v>
      </c>
      <c r="AE89" s="21">
        <v>40457</v>
      </c>
      <c r="AF89" s="21">
        <v>40457</v>
      </c>
      <c r="AG89" s="7">
        <v>2010</v>
      </c>
      <c r="AH89" s="13">
        <v>59.046575342465751</v>
      </c>
      <c r="AI89" s="21">
        <v>42282</v>
      </c>
      <c r="AJ89" s="21">
        <v>42257</v>
      </c>
      <c r="AK89" s="7">
        <v>2015</v>
      </c>
      <c r="AL89" s="13">
        <v>63.978082191780821</v>
      </c>
      <c r="AM89" s="14">
        <f t="shared" si="18"/>
        <v>4.9315068493150687</v>
      </c>
      <c r="AN89" s="31">
        <f t="shared" si="11"/>
        <v>5</v>
      </c>
      <c r="AO89" s="30">
        <v>1</v>
      </c>
    </row>
    <row r="90" spans="1:41" ht="14" x14ac:dyDescent="0.3">
      <c r="A90" s="27">
        <v>16</v>
      </c>
      <c r="B90" s="28" t="s">
        <v>154</v>
      </c>
      <c r="C90" s="29">
        <v>1</v>
      </c>
      <c r="D90" s="7">
        <v>1</v>
      </c>
      <c r="E90" s="5">
        <v>1951</v>
      </c>
      <c r="F90" s="7">
        <v>2</v>
      </c>
      <c r="G90" s="7">
        <v>3</v>
      </c>
      <c r="H90" s="7">
        <v>2</v>
      </c>
      <c r="I90" s="5">
        <v>5</v>
      </c>
      <c r="J90" s="7">
        <v>28</v>
      </c>
      <c r="K90" s="7">
        <v>2360</v>
      </c>
      <c r="L90" s="15">
        <v>40410</v>
      </c>
      <c r="M90" s="7">
        <v>1</v>
      </c>
      <c r="N90" s="7">
        <v>1</v>
      </c>
      <c r="O90" s="7">
        <v>1</v>
      </c>
      <c r="P90" s="7">
        <v>88</v>
      </c>
      <c r="Q90" s="7" t="s">
        <v>57</v>
      </c>
      <c r="R90" s="7" t="s">
        <v>140</v>
      </c>
      <c r="S90" s="7">
        <v>48</v>
      </c>
      <c r="T90" s="7">
        <v>40</v>
      </c>
      <c r="U90" s="7">
        <v>73</v>
      </c>
      <c r="V90" s="7">
        <v>5</v>
      </c>
      <c r="W90" s="7">
        <v>6</v>
      </c>
      <c r="X90" s="7">
        <v>0</v>
      </c>
      <c r="Y90" s="7">
        <f t="shared" si="12"/>
        <v>84</v>
      </c>
      <c r="Z90" s="7">
        <f t="shared" si="13"/>
        <v>84</v>
      </c>
      <c r="AA90" s="31">
        <f t="shared" si="14"/>
        <v>59</v>
      </c>
      <c r="AB90" s="12">
        <f t="shared" si="15"/>
        <v>86.904761904761912</v>
      </c>
      <c r="AC90" s="12">
        <f t="shared" si="16"/>
        <v>86.904761904761912</v>
      </c>
      <c r="AD90" s="12">
        <f t="shared" si="17"/>
        <v>82.954545454545453</v>
      </c>
      <c r="AE90" s="21">
        <v>40410</v>
      </c>
      <c r="AF90" s="21">
        <v>40410</v>
      </c>
      <c r="AG90" s="7">
        <v>2010</v>
      </c>
      <c r="AH90" s="13">
        <v>59.490410958904107</v>
      </c>
      <c r="AI90" s="21">
        <v>42235</v>
      </c>
      <c r="AJ90" s="21">
        <v>42277</v>
      </c>
      <c r="AK90" s="7">
        <v>2015</v>
      </c>
      <c r="AL90" s="13">
        <v>64.605479452054794</v>
      </c>
      <c r="AM90" s="14">
        <f t="shared" si="18"/>
        <v>5.1150684931506847</v>
      </c>
      <c r="AN90" s="31">
        <f t="shared" si="11"/>
        <v>5</v>
      </c>
      <c r="AO90" s="30">
        <v>1</v>
      </c>
    </row>
    <row r="91" spans="1:41" ht="14" x14ac:dyDescent="0.3">
      <c r="A91" s="27">
        <v>16</v>
      </c>
      <c r="B91" s="28" t="s">
        <v>155</v>
      </c>
      <c r="C91" s="29">
        <v>0</v>
      </c>
      <c r="D91" s="7">
        <v>2</v>
      </c>
      <c r="E91" s="5">
        <v>1959</v>
      </c>
      <c r="F91" s="7">
        <v>2</v>
      </c>
      <c r="G91" s="7">
        <v>1</v>
      </c>
      <c r="H91" s="7">
        <v>2</v>
      </c>
      <c r="I91" s="5">
        <v>5</v>
      </c>
      <c r="J91" s="7">
        <v>46</v>
      </c>
      <c r="K91" s="7">
        <v>4204</v>
      </c>
      <c r="L91" s="15">
        <v>40598</v>
      </c>
      <c r="M91" s="7">
        <v>1</v>
      </c>
      <c r="N91" s="7">
        <v>4</v>
      </c>
      <c r="O91" s="7">
        <v>1</v>
      </c>
      <c r="P91" s="7">
        <v>88</v>
      </c>
      <c r="Q91" s="7" t="s">
        <v>57</v>
      </c>
      <c r="R91" s="7" t="s">
        <v>140</v>
      </c>
      <c r="S91" s="7">
        <v>48</v>
      </c>
      <c r="T91" s="7">
        <v>40</v>
      </c>
      <c r="U91" s="7">
        <v>77</v>
      </c>
      <c r="V91" s="7">
        <v>3</v>
      </c>
      <c r="W91" s="7">
        <v>1</v>
      </c>
      <c r="X91" s="7">
        <v>0</v>
      </c>
      <c r="Y91" s="7">
        <f t="shared" si="12"/>
        <v>81</v>
      </c>
      <c r="Z91" s="7">
        <f t="shared" si="13"/>
        <v>81</v>
      </c>
      <c r="AA91" s="31">
        <f t="shared" si="14"/>
        <v>59</v>
      </c>
      <c r="AB91" s="12">
        <f t="shared" si="15"/>
        <v>95.061728395061735</v>
      </c>
      <c r="AC91" s="12">
        <f t="shared" si="16"/>
        <v>95.061728395061735</v>
      </c>
      <c r="AD91" s="12">
        <f t="shared" si="17"/>
        <v>87.5</v>
      </c>
      <c r="AE91" s="21">
        <v>40598</v>
      </c>
      <c r="AF91" s="21">
        <v>40598</v>
      </c>
      <c r="AG91" s="7">
        <v>2011</v>
      </c>
      <c r="AH91" s="13">
        <v>51.257534246575339</v>
      </c>
      <c r="AI91" s="21">
        <v>42423</v>
      </c>
      <c r="AJ91" s="21">
        <v>42446</v>
      </c>
      <c r="AK91" s="7">
        <v>2016</v>
      </c>
      <c r="AL91" s="13">
        <v>56.320547945205476</v>
      </c>
      <c r="AM91" s="14">
        <f t="shared" si="18"/>
        <v>5.0630136986301366</v>
      </c>
      <c r="AN91" s="31">
        <f t="shared" si="11"/>
        <v>5</v>
      </c>
      <c r="AO91" s="30">
        <v>2</v>
      </c>
    </row>
    <row r="92" spans="1:41" ht="14" x14ac:dyDescent="0.3">
      <c r="A92" s="27">
        <v>16</v>
      </c>
      <c r="B92" s="28" t="s">
        <v>156</v>
      </c>
      <c r="C92" s="29">
        <v>0</v>
      </c>
      <c r="D92" s="7">
        <v>2</v>
      </c>
      <c r="E92" s="5">
        <v>1963</v>
      </c>
      <c r="F92" s="7">
        <v>3</v>
      </c>
      <c r="G92" s="7">
        <v>4</v>
      </c>
      <c r="H92" s="7">
        <v>2</v>
      </c>
      <c r="I92" s="5">
        <v>5</v>
      </c>
      <c r="J92" s="7">
        <v>58</v>
      </c>
      <c r="K92" s="7">
        <v>5306</v>
      </c>
      <c r="L92" s="15">
        <v>40710</v>
      </c>
      <c r="M92" s="7">
        <v>1</v>
      </c>
      <c r="N92" s="7">
        <v>6</v>
      </c>
      <c r="O92" s="7">
        <v>1</v>
      </c>
      <c r="P92" s="7">
        <v>88</v>
      </c>
      <c r="Q92" s="7" t="s">
        <v>57</v>
      </c>
      <c r="R92" s="7" t="s">
        <v>140</v>
      </c>
      <c r="S92" s="7">
        <v>48</v>
      </c>
      <c r="T92" s="7">
        <v>40</v>
      </c>
      <c r="U92" s="7">
        <v>61</v>
      </c>
      <c r="V92" s="7">
        <v>17</v>
      </c>
      <c r="W92" s="7">
        <v>5</v>
      </c>
      <c r="X92" s="7">
        <v>0</v>
      </c>
      <c r="Y92" s="7">
        <f t="shared" si="12"/>
        <v>83</v>
      </c>
      <c r="Z92" s="7">
        <f t="shared" si="13"/>
        <v>83</v>
      </c>
      <c r="AA92" s="31">
        <f t="shared" si="14"/>
        <v>59</v>
      </c>
      <c r="AB92" s="12">
        <f t="shared" si="15"/>
        <v>73.493975903614455</v>
      </c>
      <c r="AC92" s="12">
        <f t="shared" si="16"/>
        <v>73.493975903614455</v>
      </c>
      <c r="AD92" s="12">
        <f t="shared" si="17"/>
        <v>69.318181818181827</v>
      </c>
      <c r="AE92" s="21">
        <v>40731</v>
      </c>
      <c r="AF92" s="21">
        <v>40731</v>
      </c>
      <c r="AG92" s="7">
        <v>2011</v>
      </c>
      <c r="AH92" s="13">
        <v>47.68767123287671</v>
      </c>
      <c r="AI92" s="21">
        <v>42557</v>
      </c>
      <c r="AJ92" s="21">
        <v>42446</v>
      </c>
      <c r="AK92" s="7">
        <v>2016</v>
      </c>
      <c r="AL92" s="13">
        <v>52.386301369863013</v>
      </c>
      <c r="AM92" s="14">
        <f t="shared" si="18"/>
        <v>4.6986301369863011</v>
      </c>
      <c r="AN92" s="31">
        <f t="shared" si="11"/>
        <v>5.0027397260273974</v>
      </c>
      <c r="AO92" s="30">
        <v>2</v>
      </c>
    </row>
    <row r="93" spans="1:41" ht="14" x14ac:dyDescent="0.3">
      <c r="A93" s="27">
        <v>16</v>
      </c>
      <c r="B93" s="28" t="s">
        <v>157</v>
      </c>
      <c r="C93" s="29">
        <v>0</v>
      </c>
      <c r="D93" s="7">
        <v>1</v>
      </c>
      <c r="E93" s="5">
        <v>1961</v>
      </c>
      <c r="F93" s="7">
        <v>3</v>
      </c>
      <c r="G93" s="7">
        <v>4</v>
      </c>
      <c r="H93" s="7">
        <v>2</v>
      </c>
      <c r="I93" s="5">
        <v>5</v>
      </c>
      <c r="J93" s="7">
        <v>102</v>
      </c>
      <c r="K93" s="7">
        <v>9633</v>
      </c>
      <c r="L93" s="15">
        <v>41235</v>
      </c>
      <c r="M93" s="7">
        <v>1</v>
      </c>
      <c r="N93" s="7">
        <v>1</v>
      </c>
      <c r="O93" s="7">
        <v>2</v>
      </c>
      <c r="P93" s="7">
        <v>88</v>
      </c>
      <c r="Q93" s="7" t="s">
        <v>57</v>
      </c>
      <c r="R93" s="7" t="s">
        <v>140</v>
      </c>
      <c r="S93" s="7">
        <v>48</v>
      </c>
      <c r="T93" s="7">
        <v>40</v>
      </c>
      <c r="U93" s="7">
        <v>61</v>
      </c>
      <c r="V93" s="7">
        <v>23</v>
      </c>
      <c r="W93" s="7">
        <v>0</v>
      </c>
      <c r="X93" s="7">
        <v>0</v>
      </c>
      <c r="Y93" s="7">
        <f t="shared" si="12"/>
        <v>84</v>
      </c>
      <c r="Z93" s="7">
        <f t="shared" si="13"/>
        <v>84</v>
      </c>
      <c r="AA93" s="31">
        <f t="shared" si="14"/>
        <v>59</v>
      </c>
      <c r="AB93" s="12">
        <f t="shared" si="15"/>
        <v>72.61904761904762</v>
      </c>
      <c r="AC93" s="12">
        <f t="shared" si="16"/>
        <v>72.61904761904762</v>
      </c>
      <c r="AD93" s="12">
        <f t="shared" si="17"/>
        <v>69.318181818181827</v>
      </c>
      <c r="AE93" s="21">
        <v>41235</v>
      </c>
      <c r="AF93" s="21">
        <v>41235</v>
      </c>
      <c r="AG93" s="7">
        <v>2012</v>
      </c>
      <c r="AH93" s="13">
        <v>51.282191780821918</v>
      </c>
      <c r="AI93" s="21">
        <v>43060</v>
      </c>
      <c r="AJ93" s="21">
        <v>43005</v>
      </c>
      <c r="AK93" s="7">
        <v>2017</v>
      </c>
      <c r="AL93" s="13">
        <v>56.131506849315066</v>
      </c>
      <c r="AM93" s="14">
        <f t="shared" si="18"/>
        <v>4.8493150684931505</v>
      </c>
      <c r="AN93" s="31">
        <f t="shared" si="11"/>
        <v>5</v>
      </c>
      <c r="AO93" s="30">
        <v>2</v>
      </c>
    </row>
    <row r="94" spans="1:41" ht="14" x14ac:dyDescent="0.3">
      <c r="A94" s="27">
        <v>16</v>
      </c>
      <c r="B94" s="28" t="s">
        <v>158</v>
      </c>
      <c r="C94" s="29">
        <v>0</v>
      </c>
      <c r="D94" s="7">
        <v>1</v>
      </c>
      <c r="E94" s="5">
        <v>1961</v>
      </c>
      <c r="F94" s="7">
        <v>3</v>
      </c>
      <c r="G94" s="7">
        <v>4</v>
      </c>
      <c r="H94" s="7">
        <v>2</v>
      </c>
      <c r="I94" s="5">
        <v>5</v>
      </c>
      <c r="J94" s="7">
        <v>102</v>
      </c>
      <c r="K94" s="7">
        <v>9632</v>
      </c>
      <c r="L94" s="15">
        <v>41235</v>
      </c>
      <c r="M94" s="7">
        <v>1</v>
      </c>
      <c r="N94" s="7">
        <v>1</v>
      </c>
      <c r="O94" s="7">
        <v>1</v>
      </c>
      <c r="P94" s="7">
        <v>88</v>
      </c>
      <c r="Q94" s="7" t="s">
        <v>57</v>
      </c>
      <c r="R94" s="7" t="s">
        <v>140</v>
      </c>
      <c r="S94" s="7">
        <v>48</v>
      </c>
      <c r="T94" s="7">
        <v>40</v>
      </c>
      <c r="U94" s="7">
        <v>57</v>
      </c>
      <c r="V94" s="7">
        <v>25</v>
      </c>
      <c r="W94" s="7">
        <v>1</v>
      </c>
      <c r="X94" s="7">
        <v>0</v>
      </c>
      <c r="Y94" s="7">
        <f t="shared" si="12"/>
        <v>83</v>
      </c>
      <c r="Z94" s="7">
        <f t="shared" si="13"/>
        <v>83</v>
      </c>
      <c r="AA94" s="31">
        <f t="shared" si="14"/>
        <v>59</v>
      </c>
      <c r="AB94" s="12">
        <f t="shared" si="15"/>
        <v>68.674698795180717</v>
      </c>
      <c r="AC94" s="12">
        <f t="shared" si="16"/>
        <v>68.674698795180717</v>
      </c>
      <c r="AD94" s="12">
        <f t="shared" si="17"/>
        <v>64.772727272727266</v>
      </c>
      <c r="AE94" s="21"/>
      <c r="AF94" s="21"/>
      <c r="AG94" s="7"/>
      <c r="AH94" s="13">
        <v>-61.69041095890411</v>
      </c>
      <c r="AI94" s="21"/>
      <c r="AJ94" s="21"/>
      <c r="AK94" s="7"/>
      <c r="AL94" s="13">
        <v>-61.69041095890411</v>
      </c>
      <c r="AM94" s="14">
        <f t="shared" si="18"/>
        <v>0</v>
      </c>
      <c r="AN94" s="31">
        <f t="shared" si="11"/>
        <v>0</v>
      </c>
      <c r="AO94" s="30">
        <v>2</v>
      </c>
    </row>
    <row r="95" spans="1:41" ht="14" x14ac:dyDescent="0.3">
      <c r="A95" s="27">
        <v>16</v>
      </c>
      <c r="B95" s="28" t="s">
        <v>159</v>
      </c>
      <c r="C95" s="29">
        <v>2</v>
      </c>
      <c r="D95" s="7">
        <v>1</v>
      </c>
      <c r="E95" s="5">
        <v>1963</v>
      </c>
      <c r="F95" s="7">
        <v>2</v>
      </c>
      <c r="G95" s="7">
        <v>2</v>
      </c>
      <c r="H95" s="7">
        <v>1</v>
      </c>
      <c r="I95" s="5">
        <v>5</v>
      </c>
      <c r="J95" s="7">
        <v>105</v>
      </c>
      <c r="K95" s="7">
        <v>9948</v>
      </c>
      <c r="L95" s="15">
        <v>41256</v>
      </c>
      <c r="M95" s="7">
        <v>1</v>
      </c>
      <c r="N95" s="7">
        <v>4</v>
      </c>
      <c r="O95" s="7">
        <v>1</v>
      </c>
      <c r="P95" s="7">
        <v>88</v>
      </c>
      <c r="Q95" s="7" t="s">
        <v>57</v>
      </c>
      <c r="R95" s="7" t="s">
        <v>140</v>
      </c>
      <c r="S95" s="7">
        <v>48</v>
      </c>
      <c r="T95" s="7">
        <v>40</v>
      </c>
      <c r="U95" s="7">
        <v>67</v>
      </c>
      <c r="V95" s="7">
        <v>10</v>
      </c>
      <c r="W95" s="7">
        <v>2</v>
      </c>
      <c r="X95" s="7">
        <v>4</v>
      </c>
      <c r="Y95" s="7">
        <f t="shared" si="12"/>
        <v>83</v>
      </c>
      <c r="Z95" s="7">
        <f t="shared" si="13"/>
        <v>83</v>
      </c>
      <c r="AA95" s="31">
        <f t="shared" si="14"/>
        <v>59</v>
      </c>
      <c r="AB95" s="12">
        <f t="shared" si="15"/>
        <v>80.722891566265062</v>
      </c>
      <c r="AC95" s="12">
        <f t="shared" si="16"/>
        <v>80.722891566265062</v>
      </c>
      <c r="AD95" s="12">
        <f t="shared" si="17"/>
        <v>76.13636363636364</v>
      </c>
      <c r="AE95" s="21">
        <v>41256</v>
      </c>
      <c r="AF95" s="21">
        <v>41256</v>
      </c>
      <c r="AG95" s="7">
        <v>2012</v>
      </c>
      <c r="AH95" s="13">
        <v>49.589041095890408</v>
      </c>
      <c r="AI95" s="21">
        <v>43081</v>
      </c>
      <c r="AJ95" s="21">
        <v>43179</v>
      </c>
      <c r="AK95" s="7">
        <v>2018</v>
      </c>
      <c r="AL95" s="13">
        <v>54.857534246575341</v>
      </c>
      <c r="AM95" s="14">
        <f t="shared" si="18"/>
        <v>5.2684931506849315</v>
      </c>
      <c r="AN95" s="31">
        <f t="shared" si="11"/>
        <v>5</v>
      </c>
      <c r="AO95" s="30">
        <v>1</v>
      </c>
    </row>
    <row r="96" spans="1:41" ht="14" x14ac:dyDescent="0.3">
      <c r="A96" s="27">
        <v>16</v>
      </c>
      <c r="B96" s="28" t="s">
        <v>160</v>
      </c>
      <c r="C96" s="29">
        <v>0</v>
      </c>
      <c r="D96" s="7">
        <v>1</v>
      </c>
      <c r="E96" s="5">
        <v>1965</v>
      </c>
      <c r="F96" s="7">
        <v>1</v>
      </c>
      <c r="G96" s="7">
        <v>1</v>
      </c>
      <c r="H96" s="7">
        <v>1</v>
      </c>
      <c r="I96" s="5">
        <v>5</v>
      </c>
      <c r="J96" s="7">
        <v>105</v>
      </c>
      <c r="K96" s="7">
        <v>9948</v>
      </c>
      <c r="L96" s="15">
        <v>41256</v>
      </c>
      <c r="M96" s="7">
        <v>1</v>
      </c>
      <c r="N96" s="7">
        <v>1</v>
      </c>
      <c r="O96" s="7">
        <v>1</v>
      </c>
      <c r="P96" s="7">
        <v>88</v>
      </c>
      <c r="Q96" s="7" t="s">
        <v>57</v>
      </c>
      <c r="R96" s="7" t="s">
        <v>140</v>
      </c>
      <c r="S96" s="7">
        <v>48</v>
      </c>
      <c r="T96" s="7">
        <v>40</v>
      </c>
      <c r="U96" s="7">
        <v>63</v>
      </c>
      <c r="V96" s="7">
        <v>13</v>
      </c>
      <c r="W96" s="7">
        <v>2</v>
      </c>
      <c r="X96" s="7" t="s">
        <v>35</v>
      </c>
      <c r="Y96" s="7" t="s">
        <v>35</v>
      </c>
      <c r="Z96" s="7" t="str">
        <f t="shared" si="13"/>
        <v>NA</v>
      </c>
      <c r="AA96" s="31">
        <f t="shared" si="14"/>
        <v>59</v>
      </c>
      <c r="AB96" s="12" t="e">
        <f t="shared" si="15"/>
        <v>#VALUE!</v>
      </c>
      <c r="AC96" s="12" t="e">
        <f t="shared" si="16"/>
        <v>#VALUE!</v>
      </c>
      <c r="AD96" s="12">
        <f t="shared" si="17"/>
        <v>71.590909090909093</v>
      </c>
      <c r="AE96" s="21">
        <v>41256</v>
      </c>
      <c r="AF96" s="21">
        <v>41256</v>
      </c>
      <c r="AG96" s="7">
        <v>2012</v>
      </c>
      <c r="AH96" s="13">
        <v>47.372602739726027</v>
      </c>
      <c r="AI96" s="21">
        <v>43081</v>
      </c>
      <c r="AJ96" s="21">
        <v>43217</v>
      </c>
      <c r="AK96" s="7">
        <v>2018</v>
      </c>
      <c r="AL96" s="13">
        <v>52.745205479452054</v>
      </c>
      <c r="AM96" s="14">
        <f t="shared" si="18"/>
        <v>5.3726027397260276</v>
      </c>
      <c r="AN96" s="31">
        <f t="shared" si="11"/>
        <v>5</v>
      </c>
      <c r="AO96" s="30">
        <v>2</v>
      </c>
    </row>
    <row r="97" spans="1:41" ht="14" x14ac:dyDescent="0.3">
      <c r="A97" s="27">
        <v>16</v>
      </c>
      <c r="B97" s="28" t="s">
        <v>161</v>
      </c>
      <c r="C97" s="29">
        <v>1</v>
      </c>
      <c r="D97" s="7">
        <v>1</v>
      </c>
      <c r="E97" s="5">
        <v>1959</v>
      </c>
      <c r="F97" s="7">
        <v>2</v>
      </c>
      <c r="G97" s="7">
        <v>3</v>
      </c>
      <c r="H97" s="7">
        <v>1</v>
      </c>
      <c r="I97" s="5">
        <v>5</v>
      </c>
      <c r="J97" s="7">
        <v>118</v>
      </c>
      <c r="K97" s="7">
        <v>11289</v>
      </c>
      <c r="L97" s="15">
        <v>41416</v>
      </c>
      <c r="M97" s="7">
        <v>1</v>
      </c>
      <c r="N97" s="7">
        <v>1</v>
      </c>
      <c r="O97" s="7">
        <v>1</v>
      </c>
      <c r="P97" s="7">
        <v>88</v>
      </c>
      <c r="Q97" s="7" t="s">
        <v>57</v>
      </c>
      <c r="R97" s="7" t="s">
        <v>140</v>
      </c>
      <c r="S97" s="7">
        <v>48</v>
      </c>
      <c r="T97" s="7">
        <v>40</v>
      </c>
      <c r="U97" s="7">
        <v>67</v>
      </c>
      <c r="V97" s="7">
        <v>9</v>
      </c>
      <c r="W97" s="7">
        <v>4</v>
      </c>
      <c r="X97" s="7" t="s">
        <v>35</v>
      </c>
      <c r="Y97" s="7" t="s">
        <v>35</v>
      </c>
      <c r="Z97" s="7" t="str">
        <f t="shared" si="13"/>
        <v>NA</v>
      </c>
      <c r="AA97" s="31">
        <f t="shared" si="14"/>
        <v>59</v>
      </c>
      <c r="AB97" s="12" t="e">
        <f t="shared" si="15"/>
        <v>#VALUE!</v>
      </c>
      <c r="AC97" s="12" t="e">
        <f t="shared" si="16"/>
        <v>#VALUE!</v>
      </c>
      <c r="AD97" s="12">
        <f t="shared" si="17"/>
        <v>76.13636363636364</v>
      </c>
      <c r="AE97" s="21">
        <v>41416</v>
      </c>
      <c r="AF97" s="21">
        <v>41416</v>
      </c>
      <c r="AG97" s="7">
        <v>2013</v>
      </c>
      <c r="AH97" s="13">
        <v>53.92876712328767</v>
      </c>
      <c r="AI97" s="21">
        <v>43241</v>
      </c>
      <c r="AJ97" s="21">
        <v>43217</v>
      </c>
      <c r="AK97" s="7">
        <v>2018</v>
      </c>
      <c r="AL97" s="13">
        <v>58.863013698630134</v>
      </c>
      <c r="AM97" s="14">
        <f t="shared" si="18"/>
        <v>4.934246575342466</v>
      </c>
      <c r="AN97" s="31">
        <f t="shared" si="11"/>
        <v>5</v>
      </c>
      <c r="AO97" s="30">
        <v>2</v>
      </c>
    </row>
    <row r="98" spans="1:41" ht="14" x14ac:dyDescent="0.3">
      <c r="A98" s="27">
        <v>16</v>
      </c>
      <c r="B98" s="28" t="s">
        <v>162</v>
      </c>
      <c r="C98" s="29">
        <v>2</v>
      </c>
      <c r="D98" s="7">
        <v>1</v>
      </c>
      <c r="E98" s="5">
        <v>1950</v>
      </c>
      <c r="F98" s="7">
        <v>4</v>
      </c>
      <c r="G98" s="7">
        <v>1</v>
      </c>
      <c r="H98" s="7">
        <v>2</v>
      </c>
      <c r="I98" s="5">
        <v>5</v>
      </c>
      <c r="J98" s="7">
        <v>154</v>
      </c>
      <c r="K98" s="7">
        <v>14420</v>
      </c>
      <c r="L98" s="15">
        <v>41781</v>
      </c>
      <c r="M98" s="7">
        <v>1</v>
      </c>
      <c r="N98" s="7" t="s">
        <v>57</v>
      </c>
      <c r="O98" s="7">
        <v>1</v>
      </c>
      <c r="P98" s="7">
        <v>88</v>
      </c>
      <c r="Q98" s="7" t="s">
        <v>57</v>
      </c>
      <c r="R98" s="7" t="s">
        <v>140</v>
      </c>
      <c r="S98" s="7">
        <v>48</v>
      </c>
      <c r="T98" s="7">
        <v>40</v>
      </c>
      <c r="U98" s="7">
        <v>69</v>
      </c>
      <c r="V98" s="7">
        <v>9</v>
      </c>
      <c r="W98" s="7">
        <v>5</v>
      </c>
      <c r="X98" s="7">
        <v>0</v>
      </c>
      <c r="Y98" s="7">
        <f>U98+V98+W98+X98</f>
        <v>83</v>
      </c>
      <c r="Z98" s="7">
        <f t="shared" si="13"/>
        <v>83</v>
      </c>
      <c r="AA98" s="31">
        <f t="shared" si="14"/>
        <v>59</v>
      </c>
      <c r="AB98" s="12">
        <f t="shared" si="15"/>
        <v>83.132530120481931</v>
      </c>
      <c r="AC98" s="12">
        <f t="shared" si="16"/>
        <v>83.132530120481931</v>
      </c>
      <c r="AD98" s="12">
        <f t="shared" si="17"/>
        <v>78.409090909090907</v>
      </c>
      <c r="AE98" s="21">
        <v>41781</v>
      </c>
      <c r="AF98" s="21">
        <v>41781</v>
      </c>
      <c r="AG98" s="7">
        <v>2014</v>
      </c>
      <c r="AH98" s="13">
        <v>64.213698630136989</v>
      </c>
      <c r="AI98" s="21">
        <v>43606</v>
      </c>
      <c r="AJ98" s="21">
        <v>43180</v>
      </c>
      <c r="AK98" s="7">
        <v>2018</v>
      </c>
      <c r="AL98" s="13">
        <v>68.046575342465758</v>
      </c>
      <c r="AM98" s="14">
        <f t="shared" si="18"/>
        <v>3.8328767123287673</v>
      </c>
      <c r="AN98" s="31">
        <f t="shared" si="11"/>
        <v>5</v>
      </c>
      <c r="AO98" s="30">
        <v>1</v>
      </c>
    </row>
    <row r="99" spans="1:41" ht="14" x14ac:dyDescent="0.3">
      <c r="A99" s="27">
        <v>16</v>
      </c>
      <c r="B99" s="28" t="s">
        <v>163</v>
      </c>
      <c r="C99" s="29">
        <v>2</v>
      </c>
      <c r="D99" s="7">
        <v>1</v>
      </c>
      <c r="E99" s="5">
        <v>1956</v>
      </c>
      <c r="F99" s="7">
        <v>2</v>
      </c>
      <c r="G99" s="7">
        <v>2</v>
      </c>
      <c r="H99" s="7">
        <v>1</v>
      </c>
      <c r="I99" s="5">
        <v>6</v>
      </c>
      <c r="J99" s="7">
        <v>25</v>
      </c>
      <c r="K99" s="7">
        <v>1880</v>
      </c>
      <c r="L99" s="15">
        <v>42257</v>
      </c>
      <c r="M99" s="7">
        <v>1</v>
      </c>
      <c r="N99" s="7">
        <v>1</v>
      </c>
      <c r="O99" s="7">
        <v>1</v>
      </c>
      <c r="P99" s="7">
        <v>91</v>
      </c>
      <c r="Q99" s="7" t="s">
        <v>164</v>
      </c>
      <c r="R99" s="7" t="s">
        <v>165</v>
      </c>
      <c r="S99" s="7">
        <v>46</v>
      </c>
      <c r="T99" s="7">
        <v>45</v>
      </c>
      <c r="U99" s="7">
        <v>75</v>
      </c>
      <c r="V99" s="7" t="s">
        <v>35</v>
      </c>
      <c r="W99" s="7" t="s">
        <v>35</v>
      </c>
      <c r="X99" s="7" t="s">
        <v>35</v>
      </c>
      <c r="Y99" s="7" t="s">
        <v>35</v>
      </c>
      <c r="Z99" s="7" t="str">
        <f t="shared" si="13"/>
        <v>NA</v>
      </c>
      <c r="AA99" s="31">
        <f t="shared" si="14"/>
        <v>61</v>
      </c>
      <c r="AB99" s="12" t="e">
        <f t="shared" si="15"/>
        <v>#VALUE!</v>
      </c>
      <c r="AC99" s="12" t="e">
        <f t="shared" si="16"/>
        <v>#VALUE!</v>
      </c>
      <c r="AD99" s="12">
        <f t="shared" si="17"/>
        <v>82.417582417582409</v>
      </c>
      <c r="AE99" s="21">
        <v>42257</v>
      </c>
      <c r="AF99" s="21">
        <v>42257</v>
      </c>
      <c r="AG99" s="31">
        <v>2015</v>
      </c>
      <c r="AH99" s="13">
        <v>59.205479452054796</v>
      </c>
      <c r="AI99" s="21">
        <v>44813</v>
      </c>
      <c r="AJ99" s="21">
        <v>44813</v>
      </c>
      <c r="AK99" s="7">
        <v>2022</v>
      </c>
      <c r="AL99" s="13">
        <v>66.208219178082189</v>
      </c>
      <c r="AM99" s="14">
        <f t="shared" si="18"/>
        <v>7.0027397260273974</v>
      </c>
      <c r="AN99" s="31">
        <f t="shared" si="11"/>
        <v>7.0027397260273974</v>
      </c>
      <c r="AO99" s="30">
        <v>1</v>
      </c>
    </row>
    <row r="100" spans="1:41" ht="14" x14ac:dyDescent="0.3">
      <c r="A100" s="27">
        <v>16</v>
      </c>
      <c r="B100" s="28" t="s">
        <v>166</v>
      </c>
      <c r="C100" s="29">
        <v>0</v>
      </c>
      <c r="D100" s="7">
        <v>2</v>
      </c>
      <c r="E100" s="5">
        <v>1958</v>
      </c>
      <c r="F100" s="7">
        <v>1</v>
      </c>
      <c r="G100" s="7">
        <v>1</v>
      </c>
      <c r="H100" s="7">
        <v>1</v>
      </c>
      <c r="I100" s="5">
        <v>6</v>
      </c>
      <c r="J100" s="7">
        <v>25</v>
      </c>
      <c r="K100" s="7">
        <v>1880</v>
      </c>
      <c r="L100" s="15">
        <v>42257</v>
      </c>
      <c r="M100" s="7">
        <v>1</v>
      </c>
      <c r="N100" s="7" t="s">
        <v>164</v>
      </c>
      <c r="O100" s="7">
        <v>1</v>
      </c>
      <c r="P100" s="7">
        <v>91</v>
      </c>
      <c r="Q100" s="7" t="s">
        <v>164</v>
      </c>
      <c r="R100" s="7" t="s">
        <v>165</v>
      </c>
      <c r="S100" s="7">
        <v>46</v>
      </c>
      <c r="T100" s="7">
        <v>45</v>
      </c>
      <c r="U100" s="7">
        <v>75</v>
      </c>
      <c r="V100" s="7" t="s">
        <v>35</v>
      </c>
      <c r="W100" s="7" t="s">
        <v>35</v>
      </c>
      <c r="X100" s="7" t="s">
        <v>35</v>
      </c>
      <c r="Y100" s="7" t="s">
        <v>35</v>
      </c>
      <c r="Z100" s="7" t="str">
        <f t="shared" si="13"/>
        <v>NA</v>
      </c>
      <c r="AA100" s="31">
        <f t="shared" si="14"/>
        <v>61</v>
      </c>
      <c r="AB100" s="12" t="e">
        <f t="shared" si="15"/>
        <v>#VALUE!</v>
      </c>
      <c r="AC100" s="12" t="e">
        <f t="shared" si="16"/>
        <v>#VALUE!</v>
      </c>
      <c r="AD100" s="12">
        <f t="shared" si="17"/>
        <v>82.417582417582409</v>
      </c>
      <c r="AE100" s="21">
        <v>42257</v>
      </c>
      <c r="AF100" s="21">
        <v>42257</v>
      </c>
      <c r="AG100" s="31">
        <v>2015</v>
      </c>
      <c r="AH100" s="13">
        <v>57.230136986301368</v>
      </c>
      <c r="AI100" s="21">
        <v>44813</v>
      </c>
      <c r="AJ100" s="21">
        <v>44813</v>
      </c>
      <c r="AK100" s="7">
        <v>2022</v>
      </c>
      <c r="AL100" s="13">
        <v>64.232876712328761</v>
      </c>
      <c r="AM100" s="14">
        <f t="shared" si="18"/>
        <v>7.0027397260273974</v>
      </c>
      <c r="AN100" s="31">
        <f t="shared" si="11"/>
        <v>7.0027397260273974</v>
      </c>
      <c r="AO100" s="30">
        <v>1</v>
      </c>
    </row>
    <row r="101" spans="1:41" ht="14" x14ac:dyDescent="0.3">
      <c r="A101" s="27">
        <v>16</v>
      </c>
      <c r="B101" s="28" t="s">
        <v>167</v>
      </c>
      <c r="C101" s="29">
        <v>0</v>
      </c>
      <c r="D101" s="7">
        <v>1</v>
      </c>
      <c r="E101" s="5">
        <v>1964</v>
      </c>
      <c r="F101" s="7">
        <v>3</v>
      </c>
      <c r="G101" s="7">
        <v>3</v>
      </c>
      <c r="H101" s="7">
        <v>1</v>
      </c>
      <c r="I101" s="5">
        <v>6</v>
      </c>
      <c r="J101" s="7">
        <v>25</v>
      </c>
      <c r="K101" s="7">
        <v>1880</v>
      </c>
      <c r="L101" s="15">
        <v>42257</v>
      </c>
      <c r="M101" s="7">
        <v>1</v>
      </c>
      <c r="N101" s="7" t="s">
        <v>164</v>
      </c>
      <c r="O101" s="7">
        <v>1</v>
      </c>
      <c r="P101" s="7">
        <v>91</v>
      </c>
      <c r="Q101" s="7" t="s">
        <v>164</v>
      </c>
      <c r="R101" s="7" t="s">
        <v>165</v>
      </c>
      <c r="S101" s="7">
        <v>46</v>
      </c>
      <c r="T101" s="7">
        <v>45</v>
      </c>
      <c r="U101" s="7">
        <v>67</v>
      </c>
      <c r="V101" s="7" t="s">
        <v>35</v>
      </c>
      <c r="W101" s="7" t="s">
        <v>35</v>
      </c>
      <c r="X101" s="7" t="s">
        <v>35</v>
      </c>
      <c r="Y101" s="7" t="s">
        <v>35</v>
      </c>
      <c r="Z101" s="7" t="str">
        <f t="shared" si="13"/>
        <v>NA</v>
      </c>
      <c r="AA101" s="31">
        <f t="shared" si="14"/>
        <v>61</v>
      </c>
      <c r="AB101" s="12" t="e">
        <f t="shared" si="15"/>
        <v>#VALUE!</v>
      </c>
      <c r="AC101" s="12" t="e">
        <f t="shared" si="16"/>
        <v>#VALUE!</v>
      </c>
      <c r="AD101" s="12">
        <f t="shared" si="17"/>
        <v>73.626373626373635</v>
      </c>
      <c r="AE101" s="21">
        <v>42257</v>
      </c>
      <c r="AF101" s="21">
        <v>42257</v>
      </c>
      <c r="AG101" s="31">
        <v>2015</v>
      </c>
      <c r="AH101" s="13">
        <v>51.227397260273975</v>
      </c>
      <c r="AI101" s="21">
        <v>44814</v>
      </c>
      <c r="AJ101" s="21">
        <v>44814</v>
      </c>
      <c r="AK101" s="7">
        <v>2022</v>
      </c>
      <c r="AL101" s="13">
        <v>58.232876712328768</v>
      </c>
      <c r="AM101" s="14">
        <f t="shared" si="18"/>
        <v>7.0054794520547947</v>
      </c>
      <c r="AN101" s="31">
        <f t="shared" si="11"/>
        <v>7.0054794520547947</v>
      </c>
      <c r="AO101" s="30">
        <v>1</v>
      </c>
    </row>
    <row r="102" spans="1:41" ht="14" x14ac:dyDescent="0.3">
      <c r="A102" s="27">
        <v>16</v>
      </c>
      <c r="B102" s="28" t="s">
        <v>168</v>
      </c>
      <c r="C102" s="29">
        <v>2</v>
      </c>
      <c r="D102" s="7">
        <v>1</v>
      </c>
      <c r="E102" s="5">
        <v>1967</v>
      </c>
      <c r="F102" s="7">
        <v>3</v>
      </c>
      <c r="G102" s="7">
        <v>2</v>
      </c>
      <c r="H102" s="7">
        <v>1</v>
      </c>
      <c r="I102" s="5">
        <v>6</v>
      </c>
      <c r="J102" s="7">
        <v>25</v>
      </c>
      <c r="K102" s="7">
        <v>1880</v>
      </c>
      <c r="L102" s="15">
        <v>42257</v>
      </c>
      <c r="M102" s="7">
        <v>1</v>
      </c>
      <c r="N102" s="7">
        <v>1</v>
      </c>
      <c r="O102" s="7">
        <v>1</v>
      </c>
      <c r="P102" s="7">
        <v>91</v>
      </c>
      <c r="Q102" s="7" t="s">
        <v>164</v>
      </c>
      <c r="R102" s="7" t="s">
        <v>165</v>
      </c>
      <c r="S102" s="7">
        <v>46</v>
      </c>
      <c r="T102" s="7">
        <v>45</v>
      </c>
      <c r="U102" s="7">
        <v>77</v>
      </c>
      <c r="V102" s="7" t="s">
        <v>35</v>
      </c>
      <c r="W102" s="7" t="s">
        <v>35</v>
      </c>
      <c r="X102" s="7" t="s">
        <v>35</v>
      </c>
      <c r="Y102" s="7" t="s">
        <v>35</v>
      </c>
      <c r="Z102" s="7" t="str">
        <f t="shared" si="13"/>
        <v>NA</v>
      </c>
      <c r="AA102" s="31">
        <f t="shared" si="14"/>
        <v>61</v>
      </c>
      <c r="AB102" s="12" t="e">
        <f t="shared" si="15"/>
        <v>#VALUE!</v>
      </c>
      <c r="AC102" s="12" t="e">
        <f t="shared" si="16"/>
        <v>#VALUE!</v>
      </c>
      <c r="AD102" s="12">
        <f t="shared" si="17"/>
        <v>84.615384615384613</v>
      </c>
      <c r="AE102" s="21">
        <v>42257</v>
      </c>
      <c r="AF102" s="21">
        <v>42257</v>
      </c>
      <c r="AG102" s="31">
        <v>2015</v>
      </c>
      <c r="AH102" s="13">
        <v>47.747945205479454</v>
      </c>
      <c r="AI102" s="21">
        <v>44813</v>
      </c>
      <c r="AJ102" s="21">
        <v>44813</v>
      </c>
      <c r="AK102" s="7">
        <v>2022</v>
      </c>
      <c r="AL102" s="13">
        <v>54.750684931506846</v>
      </c>
      <c r="AM102" s="14">
        <f t="shared" si="18"/>
        <v>7.0027397260273974</v>
      </c>
      <c r="AN102" s="31">
        <f t="shared" si="11"/>
        <v>7.0027397260273974</v>
      </c>
      <c r="AO102" s="30">
        <v>1</v>
      </c>
    </row>
    <row r="103" spans="1:41" ht="14" x14ac:dyDescent="0.3">
      <c r="A103" s="27">
        <v>16</v>
      </c>
      <c r="B103" s="28" t="s">
        <v>169</v>
      </c>
      <c r="C103" s="29">
        <v>0</v>
      </c>
      <c r="D103" s="7">
        <v>1</v>
      </c>
      <c r="E103" s="5">
        <v>1963</v>
      </c>
      <c r="F103" s="7">
        <v>3</v>
      </c>
      <c r="G103" s="7">
        <v>1</v>
      </c>
      <c r="H103" s="7">
        <v>1</v>
      </c>
      <c r="I103" s="5">
        <v>6</v>
      </c>
      <c r="J103" s="7">
        <v>25</v>
      </c>
      <c r="K103" s="7">
        <v>1880</v>
      </c>
      <c r="L103" s="15">
        <v>42257</v>
      </c>
      <c r="M103" s="7">
        <v>1</v>
      </c>
      <c r="N103" s="7" t="s">
        <v>164</v>
      </c>
      <c r="O103" s="7">
        <v>1</v>
      </c>
      <c r="P103" s="7">
        <v>91</v>
      </c>
      <c r="Q103" s="7" t="s">
        <v>164</v>
      </c>
      <c r="R103" s="7" t="s">
        <v>165</v>
      </c>
      <c r="S103" s="7">
        <v>46</v>
      </c>
      <c r="T103" s="7">
        <v>45</v>
      </c>
      <c r="U103" s="7">
        <v>68</v>
      </c>
      <c r="V103" s="7" t="s">
        <v>35</v>
      </c>
      <c r="W103" s="7" t="s">
        <v>35</v>
      </c>
      <c r="X103" s="7" t="s">
        <v>35</v>
      </c>
      <c r="Y103" s="7" t="s">
        <v>35</v>
      </c>
      <c r="Z103" s="7" t="str">
        <f t="shared" si="13"/>
        <v>NA</v>
      </c>
      <c r="AA103" s="31">
        <f t="shared" si="14"/>
        <v>61</v>
      </c>
      <c r="AB103" s="12" t="e">
        <f t="shared" si="15"/>
        <v>#VALUE!</v>
      </c>
      <c r="AC103" s="12" t="e">
        <f t="shared" si="16"/>
        <v>#VALUE!</v>
      </c>
      <c r="AD103" s="12">
        <f t="shared" si="17"/>
        <v>74.72527472527473</v>
      </c>
      <c r="AE103" s="21">
        <v>42277</v>
      </c>
      <c r="AF103" s="21">
        <v>42277</v>
      </c>
      <c r="AG103" s="31">
        <v>2015</v>
      </c>
      <c r="AH103" s="13">
        <v>52.243835616438353</v>
      </c>
      <c r="AI103" s="21">
        <v>44833</v>
      </c>
      <c r="AJ103" s="21">
        <v>44833</v>
      </c>
      <c r="AK103" s="7">
        <v>2022</v>
      </c>
      <c r="AL103" s="13">
        <v>59.246575342465754</v>
      </c>
      <c r="AM103" s="14">
        <f t="shared" si="18"/>
        <v>7.0027397260273974</v>
      </c>
      <c r="AN103" s="31">
        <f t="shared" si="11"/>
        <v>7.0027397260273974</v>
      </c>
      <c r="AO103" s="30">
        <v>1</v>
      </c>
    </row>
    <row r="104" spans="1:41" ht="14" x14ac:dyDescent="0.3">
      <c r="A104" s="27">
        <v>16</v>
      </c>
      <c r="B104" s="28" t="s">
        <v>170</v>
      </c>
      <c r="C104" s="29">
        <v>0</v>
      </c>
      <c r="D104" s="7">
        <v>1</v>
      </c>
      <c r="E104" s="5">
        <v>1963</v>
      </c>
      <c r="F104" s="7">
        <v>1</v>
      </c>
      <c r="G104" s="7">
        <v>1</v>
      </c>
      <c r="H104" s="7">
        <v>1</v>
      </c>
      <c r="I104" s="5">
        <v>6</v>
      </c>
      <c r="J104" s="7">
        <v>25</v>
      </c>
      <c r="K104" s="7">
        <v>1880</v>
      </c>
      <c r="L104" s="15">
        <v>42257</v>
      </c>
      <c r="M104" s="7">
        <v>1</v>
      </c>
      <c r="N104" s="7" t="s">
        <v>164</v>
      </c>
      <c r="O104" s="7">
        <v>1</v>
      </c>
      <c r="P104" s="7">
        <v>91</v>
      </c>
      <c r="Q104" s="7" t="s">
        <v>164</v>
      </c>
      <c r="R104" s="7" t="s">
        <v>165</v>
      </c>
      <c r="S104" s="7">
        <v>46</v>
      </c>
      <c r="T104" s="7">
        <v>45</v>
      </c>
      <c r="U104" s="7">
        <v>74</v>
      </c>
      <c r="V104" s="7" t="s">
        <v>35</v>
      </c>
      <c r="W104" s="7" t="s">
        <v>35</v>
      </c>
      <c r="X104" s="7" t="s">
        <v>35</v>
      </c>
      <c r="Y104" s="7" t="s">
        <v>35</v>
      </c>
      <c r="Z104" s="7" t="str">
        <f t="shared" si="13"/>
        <v>NA</v>
      </c>
      <c r="AA104" s="31">
        <f t="shared" si="14"/>
        <v>61</v>
      </c>
      <c r="AB104" s="12" t="e">
        <f t="shared" si="15"/>
        <v>#VALUE!</v>
      </c>
      <c r="AC104" s="12" t="e">
        <f t="shared" si="16"/>
        <v>#VALUE!</v>
      </c>
      <c r="AD104" s="12">
        <f t="shared" si="17"/>
        <v>81.318681318681314</v>
      </c>
      <c r="AE104" s="21">
        <v>42257</v>
      </c>
      <c r="AF104" s="21">
        <v>42257</v>
      </c>
      <c r="AG104" s="31">
        <v>2015</v>
      </c>
      <c r="AH104" s="13">
        <v>52.027397260273972</v>
      </c>
      <c r="AI104" s="21">
        <v>44813</v>
      </c>
      <c r="AJ104" s="21">
        <v>44813</v>
      </c>
      <c r="AK104" s="7">
        <v>2022</v>
      </c>
      <c r="AL104" s="13">
        <v>59.030136986301372</v>
      </c>
      <c r="AM104" s="14">
        <f t="shared" si="18"/>
        <v>7.0027397260273974</v>
      </c>
      <c r="AN104" s="31">
        <f t="shared" si="11"/>
        <v>7.0027397260273974</v>
      </c>
      <c r="AO104" s="30">
        <v>2</v>
      </c>
    </row>
    <row r="105" spans="1:41" ht="14" x14ac:dyDescent="0.3">
      <c r="A105" s="27">
        <v>16</v>
      </c>
      <c r="B105" s="28" t="s">
        <v>171</v>
      </c>
      <c r="C105" s="29">
        <v>0</v>
      </c>
      <c r="D105" s="7">
        <v>2</v>
      </c>
      <c r="E105" s="5">
        <v>1961</v>
      </c>
      <c r="F105" s="7">
        <v>3</v>
      </c>
      <c r="G105" s="7">
        <v>3</v>
      </c>
      <c r="H105" s="7">
        <v>1</v>
      </c>
      <c r="I105" s="5">
        <v>6</v>
      </c>
      <c r="J105" s="7">
        <v>25</v>
      </c>
      <c r="K105" s="7">
        <v>1880</v>
      </c>
      <c r="L105" s="15">
        <v>42257</v>
      </c>
      <c r="M105" s="7">
        <v>1</v>
      </c>
      <c r="N105" s="7" t="s">
        <v>164</v>
      </c>
      <c r="O105" s="7">
        <v>1</v>
      </c>
      <c r="P105" s="7">
        <v>91</v>
      </c>
      <c r="Q105" s="7" t="s">
        <v>164</v>
      </c>
      <c r="R105" s="7" t="s">
        <v>165</v>
      </c>
      <c r="S105" s="7">
        <v>46</v>
      </c>
      <c r="T105" s="7">
        <v>45</v>
      </c>
      <c r="U105" s="7">
        <v>71</v>
      </c>
      <c r="V105" s="7" t="s">
        <v>35</v>
      </c>
      <c r="W105" s="7" t="s">
        <v>35</v>
      </c>
      <c r="X105" s="7" t="s">
        <v>35</v>
      </c>
      <c r="Y105" s="7" t="s">
        <v>35</v>
      </c>
      <c r="Z105" s="7" t="str">
        <f t="shared" si="13"/>
        <v>NA</v>
      </c>
      <c r="AA105" s="31">
        <f t="shared" si="14"/>
        <v>61</v>
      </c>
      <c r="AB105" s="12" t="e">
        <f t="shared" si="15"/>
        <v>#VALUE!</v>
      </c>
      <c r="AC105" s="12" t="e">
        <f t="shared" si="16"/>
        <v>#VALUE!</v>
      </c>
      <c r="AD105" s="12">
        <f t="shared" si="17"/>
        <v>78.021978021978029</v>
      </c>
      <c r="AE105" s="21">
        <v>42257</v>
      </c>
      <c r="AF105" s="21">
        <v>42257</v>
      </c>
      <c r="AG105" s="31">
        <v>2015</v>
      </c>
      <c r="AH105" s="13">
        <v>54.230136986301368</v>
      </c>
      <c r="AI105" s="21">
        <v>44814</v>
      </c>
      <c r="AJ105" s="21">
        <v>44814</v>
      </c>
      <c r="AK105" s="7">
        <v>2022</v>
      </c>
      <c r="AL105" s="13">
        <v>61.235616438356168</v>
      </c>
      <c r="AM105" s="14">
        <f t="shared" si="18"/>
        <v>7.0054794520547947</v>
      </c>
      <c r="AN105" s="31">
        <f t="shared" si="11"/>
        <v>7.0054794520547947</v>
      </c>
      <c r="AO105" s="30">
        <v>1</v>
      </c>
    </row>
    <row r="106" spans="1:41" ht="14" x14ac:dyDescent="0.3">
      <c r="A106" s="27">
        <v>16</v>
      </c>
      <c r="B106" s="28" t="s">
        <v>172</v>
      </c>
      <c r="C106" s="29">
        <v>2</v>
      </c>
      <c r="D106" s="7">
        <v>1</v>
      </c>
      <c r="E106" s="5">
        <v>1966</v>
      </c>
      <c r="F106" s="7">
        <v>2</v>
      </c>
      <c r="G106" s="7">
        <v>2</v>
      </c>
      <c r="H106" s="7">
        <v>1</v>
      </c>
      <c r="I106" s="5">
        <v>6</v>
      </c>
      <c r="J106" s="7">
        <v>25</v>
      </c>
      <c r="K106" s="7">
        <v>1880</v>
      </c>
      <c r="L106" s="15">
        <v>42257</v>
      </c>
      <c r="M106" s="7">
        <v>1</v>
      </c>
      <c r="N106" s="7">
        <v>1</v>
      </c>
      <c r="O106" s="7">
        <v>1</v>
      </c>
      <c r="P106" s="7">
        <v>91</v>
      </c>
      <c r="Q106" s="7" t="s">
        <v>164</v>
      </c>
      <c r="R106" s="7" t="s">
        <v>165</v>
      </c>
      <c r="S106" s="7">
        <v>46</v>
      </c>
      <c r="T106" s="7">
        <v>45</v>
      </c>
      <c r="U106" s="7">
        <v>75</v>
      </c>
      <c r="V106" s="7" t="s">
        <v>35</v>
      </c>
      <c r="W106" s="7" t="s">
        <v>35</v>
      </c>
      <c r="X106" s="7" t="s">
        <v>35</v>
      </c>
      <c r="Y106" s="7" t="s">
        <v>35</v>
      </c>
      <c r="Z106" s="7" t="str">
        <f t="shared" si="13"/>
        <v>NA</v>
      </c>
      <c r="AA106" s="31">
        <f t="shared" si="14"/>
        <v>61</v>
      </c>
      <c r="AB106" s="12" t="e">
        <f t="shared" si="15"/>
        <v>#VALUE!</v>
      </c>
      <c r="AC106" s="12" t="e">
        <f t="shared" si="16"/>
        <v>#VALUE!</v>
      </c>
      <c r="AD106" s="12">
        <f t="shared" si="17"/>
        <v>82.417582417582409</v>
      </c>
      <c r="AE106" s="21">
        <v>42257</v>
      </c>
      <c r="AF106" s="21">
        <v>42257</v>
      </c>
      <c r="AG106" s="31">
        <v>2015</v>
      </c>
      <c r="AH106" s="13">
        <v>49.271232876712325</v>
      </c>
      <c r="AI106" s="21">
        <v>44813</v>
      </c>
      <c r="AJ106" s="21">
        <v>44813</v>
      </c>
      <c r="AK106" s="7">
        <v>2022</v>
      </c>
      <c r="AL106" s="13">
        <v>56.273972602739725</v>
      </c>
      <c r="AM106" s="14">
        <f t="shared" si="18"/>
        <v>7.0027397260273974</v>
      </c>
      <c r="AN106" s="31">
        <f t="shared" si="11"/>
        <v>7.0027397260273974</v>
      </c>
      <c r="AO106" s="30">
        <v>2</v>
      </c>
    </row>
    <row r="107" spans="1:41" ht="14" x14ac:dyDescent="0.3">
      <c r="A107" s="27">
        <v>16</v>
      </c>
      <c r="B107" s="28" t="s">
        <v>173</v>
      </c>
      <c r="C107" s="29">
        <v>0</v>
      </c>
      <c r="D107" s="7">
        <v>1</v>
      </c>
      <c r="E107" s="5">
        <v>1963</v>
      </c>
      <c r="F107" s="7">
        <v>1</v>
      </c>
      <c r="G107" s="7">
        <v>1</v>
      </c>
      <c r="H107" s="7">
        <v>1</v>
      </c>
      <c r="I107" s="5">
        <v>6</v>
      </c>
      <c r="J107" s="7">
        <v>25</v>
      </c>
      <c r="K107" s="7">
        <v>1880</v>
      </c>
      <c r="L107" s="15">
        <v>42257</v>
      </c>
      <c r="M107" s="7">
        <v>1</v>
      </c>
      <c r="N107" s="7" t="s">
        <v>164</v>
      </c>
      <c r="O107" s="7">
        <v>1</v>
      </c>
      <c r="P107" s="7">
        <v>91</v>
      </c>
      <c r="Q107" s="7" t="s">
        <v>164</v>
      </c>
      <c r="R107" s="7" t="s">
        <v>165</v>
      </c>
      <c r="S107" s="7">
        <v>46</v>
      </c>
      <c r="T107" s="7">
        <v>45</v>
      </c>
      <c r="U107" s="7">
        <v>73</v>
      </c>
      <c r="V107" s="7" t="s">
        <v>35</v>
      </c>
      <c r="W107" s="7" t="s">
        <v>35</v>
      </c>
      <c r="X107" s="7" t="s">
        <v>35</v>
      </c>
      <c r="Y107" s="7" t="s">
        <v>35</v>
      </c>
      <c r="Z107" s="7" t="str">
        <f t="shared" si="13"/>
        <v>NA</v>
      </c>
      <c r="AA107" s="31">
        <f t="shared" si="14"/>
        <v>61</v>
      </c>
      <c r="AB107" s="12" t="e">
        <f t="shared" si="15"/>
        <v>#VALUE!</v>
      </c>
      <c r="AC107" s="12" t="e">
        <f t="shared" si="16"/>
        <v>#VALUE!</v>
      </c>
      <c r="AD107" s="12">
        <f t="shared" si="17"/>
        <v>80.219780219780219</v>
      </c>
      <c r="AE107" s="21">
        <v>42257</v>
      </c>
      <c r="AF107" s="21">
        <v>42257</v>
      </c>
      <c r="AG107" s="31">
        <v>2015</v>
      </c>
      <c r="AH107" s="13">
        <v>52.402739726027399</v>
      </c>
      <c r="AI107" s="21">
        <v>44813</v>
      </c>
      <c r="AJ107" s="21">
        <v>42786</v>
      </c>
      <c r="AK107" s="7">
        <v>2017</v>
      </c>
      <c r="AL107" s="13">
        <v>53.852054794520548</v>
      </c>
      <c r="AM107" s="14">
        <f t="shared" si="18"/>
        <v>1.4493150684931506</v>
      </c>
      <c r="AN107" s="31">
        <f t="shared" si="11"/>
        <v>7.0027397260273974</v>
      </c>
      <c r="AO107" s="30">
        <v>2</v>
      </c>
    </row>
    <row r="108" spans="1:41" ht="14" x14ac:dyDescent="0.3">
      <c r="A108" s="27">
        <v>16</v>
      </c>
      <c r="B108" s="28" t="s">
        <v>174</v>
      </c>
      <c r="C108" s="29">
        <v>1</v>
      </c>
      <c r="D108" s="7">
        <v>1</v>
      </c>
      <c r="E108" s="5">
        <v>1951</v>
      </c>
      <c r="F108" s="7">
        <v>2</v>
      </c>
      <c r="G108" s="7">
        <v>1</v>
      </c>
      <c r="H108" s="7">
        <v>1</v>
      </c>
      <c r="I108" s="5">
        <v>6</v>
      </c>
      <c r="J108" s="7">
        <v>25</v>
      </c>
      <c r="K108" s="7">
        <v>1880</v>
      </c>
      <c r="L108" s="15">
        <v>42257</v>
      </c>
      <c r="M108" s="7">
        <v>1</v>
      </c>
      <c r="N108" s="7">
        <v>1</v>
      </c>
      <c r="O108" s="7">
        <v>1</v>
      </c>
      <c r="P108" s="7">
        <v>91</v>
      </c>
      <c r="Q108" s="7" t="s">
        <v>164</v>
      </c>
      <c r="R108" s="7" t="s">
        <v>165</v>
      </c>
      <c r="S108" s="7">
        <v>46</v>
      </c>
      <c r="T108" s="7">
        <v>45</v>
      </c>
      <c r="U108" s="7">
        <v>69</v>
      </c>
      <c r="V108" s="7" t="s">
        <v>35</v>
      </c>
      <c r="W108" s="7" t="s">
        <v>35</v>
      </c>
      <c r="X108" s="7" t="s">
        <v>35</v>
      </c>
      <c r="Y108" s="7" t="s">
        <v>35</v>
      </c>
      <c r="Z108" s="7" t="str">
        <f t="shared" si="13"/>
        <v>NA</v>
      </c>
      <c r="AA108" s="31">
        <f t="shared" si="14"/>
        <v>61</v>
      </c>
      <c r="AB108" s="12" t="e">
        <f t="shared" si="15"/>
        <v>#VALUE!</v>
      </c>
      <c r="AC108" s="12" t="e">
        <f t="shared" si="16"/>
        <v>#VALUE!</v>
      </c>
      <c r="AD108" s="12">
        <f t="shared" si="17"/>
        <v>75.824175824175825</v>
      </c>
      <c r="AE108" s="21">
        <v>42277</v>
      </c>
      <c r="AF108" s="21">
        <v>42277</v>
      </c>
      <c r="AG108" s="31">
        <v>2015</v>
      </c>
      <c r="AH108" s="13">
        <v>64.032876712328772</v>
      </c>
      <c r="AI108" s="21">
        <v>44833</v>
      </c>
      <c r="AJ108" s="21">
        <v>44833</v>
      </c>
      <c r="AK108" s="7">
        <v>2022</v>
      </c>
      <c r="AL108" s="13">
        <v>71.035616438356158</v>
      </c>
      <c r="AM108" s="14">
        <f t="shared" si="18"/>
        <v>7.0027397260273974</v>
      </c>
      <c r="AN108" s="31">
        <f t="shared" si="11"/>
        <v>7.0027397260273974</v>
      </c>
      <c r="AO108" s="30">
        <v>1</v>
      </c>
    </row>
    <row r="109" spans="1:41" ht="14" x14ac:dyDescent="0.3">
      <c r="A109" s="27">
        <v>16</v>
      </c>
      <c r="B109" s="28" t="s">
        <v>175</v>
      </c>
      <c r="C109" s="29">
        <v>1</v>
      </c>
      <c r="D109" s="7">
        <v>1</v>
      </c>
      <c r="E109" s="5">
        <v>1962</v>
      </c>
      <c r="F109" s="7">
        <v>1</v>
      </c>
      <c r="G109" s="7">
        <v>1</v>
      </c>
      <c r="H109" s="7">
        <v>1</v>
      </c>
      <c r="I109" s="5">
        <v>6</v>
      </c>
      <c r="J109" s="7">
        <v>25</v>
      </c>
      <c r="K109" s="7">
        <v>1880</v>
      </c>
      <c r="L109" s="15">
        <v>42257</v>
      </c>
      <c r="M109" s="7">
        <v>1</v>
      </c>
      <c r="N109" s="7">
        <v>1</v>
      </c>
      <c r="O109" s="7">
        <v>1</v>
      </c>
      <c r="P109" s="7">
        <v>91</v>
      </c>
      <c r="Q109" s="7" t="s">
        <v>164</v>
      </c>
      <c r="R109" s="7" t="s">
        <v>165</v>
      </c>
      <c r="S109" s="7">
        <v>46</v>
      </c>
      <c r="T109" s="7">
        <v>45</v>
      </c>
      <c r="U109" s="7">
        <v>77</v>
      </c>
      <c r="V109" s="7" t="s">
        <v>35</v>
      </c>
      <c r="W109" s="7" t="s">
        <v>35</v>
      </c>
      <c r="X109" s="7" t="s">
        <v>35</v>
      </c>
      <c r="Y109" s="7" t="s">
        <v>35</v>
      </c>
      <c r="Z109" s="7" t="str">
        <f t="shared" si="13"/>
        <v>NA</v>
      </c>
      <c r="AA109" s="31">
        <f t="shared" si="14"/>
        <v>61</v>
      </c>
      <c r="AB109" s="12" t="e">
        <f t="shared" si="15"/>
        <v>#VALUE!</v>
      </c>
      <c r="AC109" s="12" t="e">
        <f t="shared" si="16"/>
        <v>#VALUE!</v>
      </c>
      <c r="AD109" s="12">
        <f t="shared" si="17"/>
        <v>84.615384615384613</v>
      </c>
      <c r="AE109" s="21">
        <v>42257</v>
      </c>
      <c r="AF109" s="21">
        <v>42257</v>
      </c>
      <c r="AG109" s="31">
        <v>2015</v>
      </c>
      <c r="AH109" s="13">
        <v>52.761643835616439</v>
      </c>
      <c r="AI109" s="21">
        <v>44813</v>
      </c>
      <c r="AJ109" s="21">
        <v>44813</v>
      </c>
      <c r="AK109" s="7">
        <v>2022</v>
      </c>
      <c r="AL109" s="13">
        <v>59.764383561643832</v>
      </c>
      <c r="AM109" s="14">
        <f t="shared" si="18"/>
        <v>7.0027397260273974</v>
      </c>
      <c r="AN109" s="31">
        <f t="shared" si="11"/>
        <v>7.0027397260273974</v>
      </c>
      <c r="AO109" s="30">
        <v>1</v>
      </c>
    </row>
    <row r="110" spans="1:41" ht="14" x14ac:dyDescent="0.3">
      <c r="A110" s="27">
        <v>16</v>
      </c>
      <c r="B110" s="28" t="s">
        <v>176</v>
      </c>
      <c r="C110" s="29">
        <v>0</v>
      </c>
      <c r="D110" s="7">
        <v>2</v>
      </c>
      <c r="E110" s="5">
        <v>1963</v>
      </c>
      <c r="F110" s="7">
        <v>3</v>
      </c>
      <c r="G110" s="7">
        <v>4</v>
      </c>
      <c r="H110" s="7">
        <v>1</v>
      </c>
      <c r="I110" s="5">
        <v>6</v>
      </c>
      <c r="J110" s="7">
        <v>45</v>
      </c>
      <c r="K110" s="7">
        <v>3702</v>
      </c>
      <c r="L110" s="15">
        <v>42446</v>
      </c>
      <c r="M110" s="7">
        <v>1</v>
      </c>
      <c r="N110" s="7">
        <v>6</v>
      </c>
      <c r="O110" s="7">
        <v>1</v>
      </c>
      <c r="P110" s="7">
        <v>91</v>
      </c>
      <c r="Q110" s="7" t="s">
        <v>164</v>
      </c>
      <c r="R110" s="7" t="s">
        <v>165</v>
      </c>
      <c r="S110" s="7">
        <v>46</v>
      </c>
      <c r="T110" s="7">
        <v>45</v>
      </c>
      <c r="U110" s="7">
        <v>71</v>
      </c>
      <c r="V110" s="7">
        <v>10</v>
      </c>
      <c r="W110" s="7">
        <v>6</v>
      </c>
      <c r="X110" s="7">
        <v>0</v>
      </c>
      <c r="Y110" s="7">
        <f t="shared" ref="Y110:Y117" si="19">U110+V110+W110+X110</f>
        <v>87</v>
      </c>
      <c r="Z110" s="7">
        <f t="shared" si="13"/>
        <v>87</v>
      </c>
      <c r="AA110" s="31">
        <f t="shared" si="14"/>
        <v>61</v>
      </c>
      <c r="AB110" s="12">
        <f t="shared" si="15"/>
        <v>81.609195402298852</v>
      </c>
      <c r="AC110" s="12">
        <f t="shared" si="16"/>
        <v>81.609195402298852</v>
      </c>
      <c r="AD110" s="12">
        <f t="shared" si="17"/>
        <v>78.021978021978029</v>
      </c>
      <c r="AE110" s="21">
        <v>42446</v>
      </c>
      <c r="AF110" s="21">
        <v>42446</v>
      </c>
      <c r="AG110" s="7">
        <v>2016</v>
      </c>
      <c r="AH110" s="13">
        <v>52.386301369863013</v>
      </c>
      <c r="AI110" s="21">
        <v>45001</v>
      </c>
      <c r="AJ110" s="21">
        <v>45001</v>
      </c>
      <c r="AK110" s="7">
        <v>2023</v>
      </c>
      <c r="AL110" s="13">
        <v>59.386301369863013</v>
      </c>
      <c r="AM110" s="14">
        <f t="shared" si="18"/>
        <v>7</v>
      </c>
      <c r="AN110" s="31">
        <f t="shared" si="11"/>
        <v>7</v>
      </c>
      <c r="AO110" s="30">
        <v>2</v>
      </c>
    </row>
    <row r="111" spans="1:41" ht="14" x14ac:dyDescent="0.3">
      <c r="A111" s="27">
        <v>16</v>
      </c>
      <c r="B111" s="28" t="s">
        <v>177</v>
      </c>
      <c r="C111" s="29">
        <v>0</v>
      </c>
      <c r="D111" s="7">
        <v>2</v>
      </c>
      <c r="E111" s="5">
        <v>1959</v>
      </c>
      <c r="F111" s="7">
        <v>2</v>
      </c>
      <c r="G111" s="7">
        <v>1</v>
      </c>
      <c r="H111" s="7">
        <v>1</v>
      </c>
      <c r="I111" s="5">
        <v>6</v>
      </c>
      <c r="J111" s="7">
        <v>45</v>
      </c>
      <c r="K111" s="7">
        <v>3702</v>
      </c>
      <c r="L111" s="15">
        <v>42446</v>
      </c>
      <c r="M111" s="7">
        <v>1</v>
      </c>
      <c r="N111" s="7">
        <v>4</v>
      </c>
      <c r="O111" s="7">
        <v>1</v>
      </c>
      <c r="P111" s="7">
        <v>91</v>
      </c>
      <c r="Q111" s="7" t="s">
        <v>164</v>
      </c>
      <c r="R111" s="7" t="s">
        <v>165</v>
      </c>
      <c r="S111" s="7">
        <v>46</v>
      </c>
      <c r="T111" s="7">
        <v>45</v>
      </c>
      <c r="U111" s="7">
        <v>76</v>
      </c>
      <c r="V111" s="7">
        <v>8</v>
      </c>
      <c r="W111" s="7">
        <v>3</v>
      </c>
      <c r="X111" s="7">
        <v>0</v>
      </c>
      <c r="Y111" s="7">
        <f t="shared" si="19"/>
        <v>87</v>
      </c>
      <c r="Z111" s="7">
        <f t="shared" si="13"/>
        <v>87</v>
      </c>
      <c r="AA111" s="31">
        <f t="shared" si="14"/>
        <v>61</v>
      </c>
      <c r="AB111" s="12">
        <f t="shared" si="15"/>
        <v>87.356321839080465</v>
      </c>
      <c r="AC111" s="12">
        <f t="shared" si="16"/>
        <v>87.356321839080465</v>
      </c>
      <c r="AD111" s="12">
        <f t="shared" si="17"/>
        <v>83.516483516483518</v>
      </c>
      <c r="AE111" s="21">
        <v>42446</v>
      </c>
      <c r="AF111" s="21">
        <v>42446</v>
      </c>
      <c r="AG111" s="7">
        <v>2016</v>
      </c>
      <c r="AH111" s="13">
        <v>56.320547945205476</v>
      </c>
      <c r="AI111" s="21">
        <v>45001</v>
      </c>
      <c r="AJ111" s="21">
        <v>45001</v>
      </c>
      <c r="AK111" s="7">
        <v>2023</v>
      </c>
      <c r="AL111" s="13">
        <v>63.320547945205476</v>
      </c>
      <c r="AM111" s="14">
        <f t="shared" si="18"/>
        <v>7</v>
      </c>
      <c r="AN111" s="31">
        <f t="shared" si="11"/>
        <v>7</v>
      </c>
      <c r="AO111" s="30">
        <v>2</v>
      </c>
    </row>
    <row r="112" spans="1:41" ht="14" x14ac:dyDescent="0.3">
      <c r="A112" s="27">
        <v>16</v>
      </c>
      <c r="B112" s="28" t="s">
        <v>178</v>
      </c>
      <c r="C112" s="29">
        <v>1</v>
      </c>
      <c r="D112" s="7">
        <v>2</v>
      </c>
      <c r="E112" s="5">
        <v>1970</v>
      </c>
      <c r="F112" s="7">
        <v>1</v>
      </c>
      <c r="G112" s="7">
        <v>1</v>
      </c>
      <c r="H112" s="7">
        <v>2</v>
      </c>
      <c r="I112" s="5">
        <v>6</v>
      </c>
      <c r="J112" s="7">
        <v>79</v>
      </c>
      <c r="K112" s="7">
        <v>6631</v>
      </c>
      <c r="L112" s="15">
        <v>42817</v>
      </c>
      <c r="M112" s="7">
        <v>1</v>
      </c>
      <c r="N112" s="7" t="s">
        <v>164</v>
      </c>
      <c r="O112" s="7">
        <v>1</v>
      </c>
      <c r="P112" s="7">
        <v>91</v>
      </c>
      <c r="Q112" s="7" t="s">
        <v>164</v>
      </c>
      <c r="R112" s="7" t="s">
        <v>165</v>
      </c>
      <c r="S112" s="7">
        <v>46</v>
      </c>
      <c r="T112" s="7">
        <v>45</v>
      </c>
      <c r="U112" s="7">
        <v>67</v>
      </c>
      <c r="V112" s="7">
        <v>4</v>
      </c>
      <c r="W112" s="7">
        <v>4</v>
      </c>
      <c r="X112" s="7">
        <v>0</v>
      </c>
      <c r="Y112" s="7">
        <f t="shared" si="19"/>
        <v>75</v>
      </c>
      <c r="Z112" s="7">
        <f t="shared" si="13"/>
        <v>75</v>
      </c>
      <c r="AA112" s="31">
        <f t="shared" si="14"/>
        <v>61</v>
      </c>
      <c r="AB112" s="12">
        <f t="shared" si="15"/>
        <v>89.333333333333329</v>
      </c>
      <c r="AC112" s="12">
        <f t="shared" si="16"/>
        <v>89.333333333333329</v>
      </c>
      <c r="AD112" s="12">
        <f t="shared" si="17"/>
        <v>73.626373626373635</v>
      </c>
      <c r="AE112" s="21">
        <v>42817</v>
      </c>
      <c r="AF112" s="21">
        <v>42817</v>
      </c>
      <c r="AG112" s="7">
        <v>2017</v>
      </c>
      <c r="AH112" s="13">
        <v>46.42739726027397</v>
      </c>
      <c r="AI112" s="21">
        <v>45373</v>
      </c>
      <c r="AJ112" s="21">
        <v>45373</v>
      </c>
      <c r="AK112" s="7">
        <v>2024</v>
      </c>
      <c r="AL112" s="13">
        <v>53.43013698630137</v>
      </c>
      <c r="AM112" s="14">
        <f t="shared" si="18"/>
        <v>7.0027397260273974</v>
      </c>
      <c r="AN112" s="31">
        <f t="shared" si="11"/>
        <v>7.0027397260273974</v>
      </c>
      <c r="AO112" s="30">
        <v>2</v>
      </c>
    </row>
    <row r="113" spans="1:41" ht="14" x14ac:dyDescent="0.3">
      <c r="A113" s="27">
        <v>16</v>
      </c>
      <c r="B113" s="28" t="s">
        <v>179</v>
      </c>
      <c r="C113" s="29">
        <v>0</v>
      </c>
      <c r="D113" s="7">
        <v>1</v>
      </c>
      <c r="E113" s="5">
        <v>1961</v>
      </c>
      <c r="F113" s="7">
        <v>3</v>
      </c>
      <c r="G113" s="7">
        <v>4</v>
      </c>
      <c r="H113" s="7">
        <v>1</v>
      </c>
      <c r="I113" s="5">
        <v>6</v>
      </c>
      <c r="J113" s="7">
        <v>94</v>
      </c>
      <c r="K113" s="7">
        <v>10</v>
      </c>
      <c r="L113" s="15">
        <v>43005</v>
      </c>
      <c r="M113" s="7">
        <v>1</v>
      </c>
      <c r="N113" s="7">
        <v>1</v>
      </c>
      <c r="O113" s="7">
        <v>1</v>
      </c>
      <c r="P113" s="7">
        <v>91</v>
      </c>
      <c r="Q113" s="7" t="s">
        <v>164</v>
      </c>
      <c r="R113" s="7" t="s">
        <v>165</v>
      </c>
      <c r="S113" s="7">
        <v>46</v>
      </c>
      <c r="T113" s="7">
        <v>45</v>
      </c>
      <c r="U113" s="7">
        <v>68</v>
      </c>
      <c r="V113" s="7">
        <v>8</v>
      </c>
      <c r="W113" s="7">
        <v>7</v>
      </c>
      <c r="X113" s="7">
        <v>0</v>
      </c>
      <c r="Y113" s="7">
        <f t="shared" si="19"/>
        <v>83</v>
      </c>
      <c r="Z113" s="7">
        <f t="shared" si="13"/>
        <v>83</v>
      </c>
      <c r="AA113" s="31">
        <f t="shared" si="14"/>
        <v>61</v>
      </c>
      <c r="AB113" s="12">
        <f t="shared" si="15"/>
        <v>81.92771084337349</v>
      </c>
      <c r="AC113" s="12">
        <f t="shared" si="16"/>
        <v>81.92771084337349</v>
      </c>
      <c r="AD113" s="12">
        <f t="shared" si="17"/>
        <v>74.72527472527473</v>
      </c>
      <c r="AE113" s="21">
        <v>43005</v>
      </c>
      <c r="AF113" s="21">
        <v>43005</v>
      </c>
      <c r="AG113" s="7">
        <v>2017</v>
      </c>
      <c r="AH113" s="13">
        <v>56.131506849315066</v>
      </c>
      <c r="AI113" s="21">
        <v>45561</v>
      </c>
      <c r="AJ113" s="21">
        <v>45561</v>
      </c>
      <c r="AK113" s="7">
        <v>2024</v>
      </c>
      <c r="AL113" s="13">
        <v>63.134246575342466</v>
      </c>
      <c r="AM113" s="14">
        <f t="shared" si="18"/>
        <v>7.0027397260273974</v>
      </c>
      <c r="AN113" s="31">
        <f t="shared" si="11"/>
        <v>7.0027397260273974</v>
      </c>
      <c r="AO113" s="30">
        <v>2</v>
      </c>
    </row>
    <row r="114" spans="1:41" ht="14" x14ac:dyDescent="0.3">
      <c r="A114" s="27">
        <v>16</v>
      </c>
      <c r="B114" s="28" t="s">
        <v>180</v>
      </c>
      <c r="C114" s="29">
        <v>2</v>
      </c>
      <c r="D114" s="7">
        <v>1</v>
      </c>
      <c r="E114" s="5">
        <v>1963</v>
      </c>
      <c r="F114" s="7">
        <v>2</v>
      </c>
      <c r="G114" s="7">
        <v>2</v>
      </c>
      <c r="H114" s="7">
        <v>1</v>
      </c>
      <c r="I114" s="5">
        <v>6</v>
      </c>
      <c r="J114" s="7">
        <v>112</v>
      </c>
      <c r="K114" s="7">
        <v>15</v>
      </c>
      <c r="L114" s="15">
        <v>43179</v>
      </c>
      <c r="M114" s="7">
        <v>1</v>
      </c>
      <c r="N114" s="7" t="s">
        <v>181</v>
      </c>
      <c r="O114" s="7">
        <v>1</v>
      </c>
      <c r="P114" s="7">
        <v>91</v>
      </c>
      <c r="Q114" s="7" t="s">
        <v>164</v>
      </c>
      <c r="R114" s="7" t="s">
        <v>165</v>
      </c>
      <c r="S114" s="7">
        <v>46</v>
      </c>
      <c r="T114" s="7">
        <v>45</v>
      </c>
      <c r="U114" s="7">
        <v>77</v>
      </c>
      <c r="V114" s="7">
        <v>5</v>
      </c>
      <c r="W114" s="7">
        <v>3</v>
      </c>
      <c r="X114" s="7">
        <v>0</v>
      </c>
      <c r="Y114" s="7">
        <f t="shared" si="19"/>
        <v>85</v>
      </c>
      <c r="Z114" s="7">
        <f t="shared" si="13"/>
        <v>85</v>
      </c>
      <c r="AA114" s="31">
        <f t="shared" si="14"/>
        <v>61</v>
      </c>
      <c r="AB114" s="12">
        <f t="shared" si="15"/>
        <v>90.588235294117652</v>
      </c>
      <c r="AC114" s="12">
        <f t="shared" si="16"/>
        <v>90.588235294117652</v>
      </c>
      <c r="AD114" s="12">
        <f t="shared" si="17"/>
        <v>84.615384615384613</v>
      </c>
      <c r="AE114" s="21">
        <v>43179</v>
      </c>
      <c r="AF114" s="21">
        <v>43179</v>
      </c>
      <c r="AG114" s="7">
        <v>2018</v>
      </c>
      <c r="AH114" s="13">
        <v>54.857534246575341</v>
      </c>
      <c r="AI114" s="21">
        <v>45735</v>
      </c>
      <c r="AJ114" s="21">
        <v>45735</v>
      </c>
      <c r="AK114" s="7">
        <v>2025</v>
      </c>
      <c r="AL114" s="13">
        <v>61.860273972602741</v>
      </c>
      <c r="AM114" s="14">
        <f t="shared" si="18"/>
        <v>7.0027397260273974</v>
      </c>
      <c r="AN114" s="31">
        <f t="shared" si="11"/>
        <v>7.0027397260273974</v>
      </c>
      <c r="AO114" s="30">
        <v>1</v>
      </c>
    </row>
    <row r="115" spans="1:41" ht="14" x14ac:dyDescent="0.3">
      <c r="A115" s="27">
        <v>16</v>
      </c>
      <c r="B115" s="28" t="s">
        <v>182</v>
      </c>
      <c r="C115" s="29">
        <v>0</v>
      </c>
      <c r="D115" s="7">
        <v>1</v>
      </c>
      <c r="E115" s="5">
        <v>1965</v>
      </c>
      <c r="F115" s="7">
        <v>1</v>
      </c>
      <c r="G115" s="7">
        <v>1</v>
      </c>
      <c r="H115" s="7">
        <v>1</v>
      </c>
      <c r="I115" s="5">
        <v>6</v>
      </c>
      <c r="J115" s="7">
        <v>117</v>
      </c>
      <c r="K115" s="7">
        <v>6</v>
      </c>
      <c r="L115" s="15">
        <v>43217</v>
      </c>
      <c r="M115" s="7">
        <v>1</v>
      </c>
      <c r="N115" s="7">
        <v>1</v>
      </c>
      <c r="O115" s="7">
        <v>1</v>
      </c>
      <c r="P115" s="7">
        <v>91</v>
      </c>
      <c r="Q115" s="7" t="s">
        <v>164</v>
      </c>
      <c r="R115" s="7" t="s">
        <v>165</v>
      </c>
      <c r="S115" s="7">
        <v>46</v>
      </c>
      <c r="T115" s="7">
        <v>45</v>
      </c>
      <c r="U115" s="7">
        <v>76</v>
      </c>
      <c r="V115" s="7">
        <v>3</v>
      </c>
      <c r="W115" s="7">
        <v>5</v>
      </c>
      <c r="X115" s="7">
        <v>0</v>
      </c>
      <c r="Y115" s="7">
        <f t="shared" si="19"/>
        <v>84</v>
      </c>
      <c r="Z115" s="7">
        <f t="shared" si="13"/>
        <v>84</v>
      </c>
      <c r="AA115" s="31">
        <f t="shared" si="14"/>
        <v>61</v>
      </c>
      <c r="AB115" s="12">
        <f t="shared" si="15"/>
        <v>90.476190476190482</v>
      </c>
      <c r="AC115" s="12">
        <f t="shared" si="16"/>
        <v>90.476190476190482</v>
      </c>
      <c r="AD115" s="12">
        <f t="shared" si="17"/>
        <v>83.516483516483518</v>
      </c>
      <c r="AE115" s="21">
        <v>43217</v>
      </c>
      <c r="AF115" s="21">
        <v>43217</v>
      </c>
      <c r="AG115" s="7">
        <v>2018</v>
      </c>
      <c r="AH115" s="13">
        <v>52.745205479452054</v>
      </c>
      <c r="AI115" s="21">
        <v>45773</v>
      </c>
      <c r="AJ115" s="21">
        <v>45773</v>
      </c>
      <c r="AK115" s="7">
        <v>2025</v>
      </c>
      <c r="AL115" s="13">
        <v>59.747945205479454</v>
      </c>
      <c r="AM115" s="14">
        <f t="shared" si="18"/>
        <v>7.0027397260273974</v>
      </c>
      <c r="AN115" s="31">
        <f t="shared" si="11"/>
        <v>7.0027397260273974</v>
      </c>
      <c r="AO115" s="30">
        <v>2</v>
      </c>
    </row>
    <row r="116" spans="1:41" ht="14" x14ac:dyDescent="0.3">
      <c r="A116" s="27">
        <v>16</v>
      </c>
      <c r="B116" s="28" t="s">
        <v>183</v>
      </c>
      <c r="C116" s="29">
        <v>1</v>
      </c>
      <c r="D116" s="7">
        <v>1</v>
      </c>
      <c r="E116" s="5">
        <v>1959</v>
      </c>
      <c r="F116" s="7">
        <v>2</v>
      </c>
      <c r="G116" s="7">
        <v>3</v>
      </c>
      <c r="H116" s="7">
        <v>1</v>
      </c>
      <c r="I116" s="5">
        <v>6</v>
      </c>
      <c r="J116" s="7">
        <v>117</v>
      </c>
      <c r="K116" s="7">
        <v>6</v>
      </c>
      <c r="L116" s="15">
        <v>43217</v>
      </c>
      <c r="M116" s="7">
        <v>1</v>
      </c>
      <c r="N116" s="7">
        <v>1</v>
      </c>
      <c r="O116" s="7">
        <v>1</v>
      </c>
      <c r="P116" s="7">
        <v>91</v>
      </c>
      <c r="Q116" s="7" t="s">
        <v>164</v>
      </c>
      <c r="R116" s="7" t="s">
        <v>165</v>
      </c>
      <c r="S116" s="7">
        <v>46</v>
      </c>
      <c r="T116" s="7">
        <v>45</v>
      </c>
      <c r="U116" s="7">
        <v>72</v>
      </c>
      <c r="V116" s="7">
        <v>6</v>
      </c>
      <c r="W116" s="7">
        <v>6</v>
      </c>
      <c r="X116" s="7">
        <v>0</v>
      </c>
      <c r="Y116" s="7">
        <f t="shared" si="19"/>
        <v>84</v>
      </c>
      <c r="Z116" s="7">
        <f t="shared" si="13"/>
        <v>84</v>
      </c>
      <c r="AA116" s="31">
        <f t="shared" si="14"/>
        <v>61</v>
      </c>
      <c r="AB116" s="12">
        <f t="shared" si="15"/>
        <v>85.714285714285708</v>
      </c>
      <c r="AC116" s="12">
        <f t="shared" si="16"/>
        <v>85.714285714285708</v>
      </c>
      <c r="AD116" s="12">
        <f t="shared" si="17"/>
        <v>79.120879120879124</v>
      </c>
      <c r="AE116" s="21">
        <v>43217</v>
      </c>
      <c r="AF116" s="21">
        <v>43217</v>
      </c>
      <c r="AG116" s="7">
        <v>2018</v>
      </c>
      <c r="AH116" s="13">
        <v>58.863013698630134</v>
      </c>
      <c r="AI116" s="21">
        <v>45774</v>
      </c>
      <c r="AJ116" s="21">
        <v>45774</v>
      </c>
      <c r="AK116" s="7">
        <v>2025</v>
      </c>
      <c r="AL116" s="13">
        <v>65.868493150684927</v>
      </c>
      <c r="AM116" s="14">
        <f t="shared" si="18"/>
        <v>7.0054794520547947</v>
      </c>
      <c r="AN116" s="31">
        <f t="shared" si="11"/>
        <v>7.0054794520547947</v>
      </c>
      <c r="AO116" s="30">
        <v>2</v>
      </c>
    </row>
    <row r="117" spans="1:41" ht="14" x14ac:dyDescent="0.3">
      <c r="A117" s="32">
        <v>16</v>
      </c>
      <c r="B117" s="33" t="s">
        <v>184</v>
      </c>
      <c r="C117" s="34">
        <v>1</v>
      </c>
      <c r="D117" s="35">
        <v>1</v>
      </c>
      <c r="E117" s="36">
        <v>1953</v>
      </c>
      <c r="F117" s="35">
        <v>4</v>
      </c>
      <c r="G117" s="35">
        <v>1</v>
      </c>
      <c r="H117" s="35">
        <v>2</v>
      </c>
      <c r="I117" s="36">
        <v>6</v>
      </c>
      <c r="J117" s="35">
        <v>122</v>
      </c>
      <c r="K117" s="35">
        <v>107</v>
      </c>
      <c r="L117" s="37">
        <v>43272</v>
      </c>
      <c r="M117" s="35">
        <v>1</v>
      </c>
      <c r="N117" s="35" t="s">
        <v>181</v>
      </c>
      <c r="O117" s="35">
        <v>1</v>
      </c>
      <c r="P117" s="35">
        <v>91</v>
      </c>
      <c r="Q117" s="35" t="s">
        <v>164</v>
      </c>
      <c r="R117" s="35" t="s">
        <v>165</v>
      </c>
      <c r="S117" s="35">
        <v>46</v>
      </c>
      <c r="T117" s="35">
        <v>45</v>
      </c>
      <c r="U117" s="35">
        <v>72</v>
      </c>
      <c r="V117" s="35" t="s">
        <v>35</v>
      </c>
      <c r="W117" s="35" t="s">
        <v>35</v>
      </c>
      <c r="X117" s="35" t="s">
        <v>35</v>
      </c>
      <c r="Y117" s="35" t="e">
        <f t="shared" si="19"/>
        <v>#VALUE!</v>
      </c>
      <c r="Z117" s="35" t="e">
        <f t="shared" si="13"/>
        <v>#VALUE!</v>
      </c>
      <c r="AA117" s="38">
        <f t="shared" si="14"/>
        <v>61</v>
      </c>
      <c r="AB117" s="39" t="e">
        <f t="shared" si="15"/>
        <v>#VALUE!</v>
      </c>
      <c r="AC117" s="39" t="e">
        <f t="shared" si="16"/>
        <v>#VALUE!</v>
      </c>
      <c r="AD117" s="39">
        <f t="shared" si="17"/>
        <v>79.120879120879124</v>
      </c>
      <c r="AE117" s="40">
        <v>43272</v>
      </c>
      <c r="AF117" s="40">
        <v>43272</v>
      </c>
      <c r="AG117" s="35">
        <v>2018</v>
      </c>
      <c r="AH117" s="41">
        <v>64.517808219178079</v>
      </c>
      <c r="AI117" s="40">
        <v>45828</v>
      </c>
      <c r="AJ117" s="40">
        <v>45828</v>
      </c>
      <c r="AK117" s="35">
        <v>2025</v>
      </c>
      <c r="AL117" s="41">
        <v>71.520547945205479</v>
      </c>
      <c r="AM117" s="42">
        <f t="shared" si="18"/>
        <v>7.0027397260273974</v>
      </c>
      <c r="AN117" s="38">
        <f t="shared" si="11"/>
        <v>7.0027397260273974</v>
      </c>
      <c r="AO117" s="43">
        <v>1</v>
      </c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&amp;L&amp;"-,Fett"Thüringer Verfassungsgerichtshof
Richterinnen und Richter&amp;C&amp;"-,Fett"Landesverfassungsgerichte und Justizialisierung
(DFG - Gz: RE 1376/4-1; AOBJ: 644495)&amp;R&amp;"-,Fett"&amp;P/&amp;N</oddHeader>
    <oddFooter xml:space="preserve">&amp;L&amp;"-,Fett"Zitiervorschlag: Werner Reutter, Thüringer Verfassungsgerichtshof 
Richterinnen und Richter. HU Berlin 2020
https://hu-berlin/lverfge&amp;R&amp;"-,Fett"Erstellt von: Werner Reutter
Humboldt-Universität zu Berlin
Stand:  &amp;D&amp;"-,Standard" </oddFooter>
  </headerFooter>
  <colBreaks count="3" manualBreakCount="3">
    <brk id="12" max="116" man="1"/>
    <brk id="20" max="116" man="1"/>
    <brk id="30" max="116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TH Rohdaten</vt:lpstr>
      <vt:lpstr>TH kodiert</vt:lpstr>
      <vt:lpstr>'TH kodiert'!Druckbereich</vt:lpstr>
      <vt:lpstr>'TH Rohdaten'!Druckbereich</vt:lpstr>
      <vt:lpstr>'TH kodiert'!Drucktitel</vt:lpstr>
      <vt:lpstr>'TH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Maria</cp:lastModifiedBy>
  <cp:lastPrinted>2020-04-07T11:30:53Z</cp:lastPrinted>
  <dcterms:created xsi:type="dcterms:W3CDTF">2013-03-02T23:28:58Z</dcterms:created>
  <dcterms:modified xsi:type="dcterms:W3CDTF">2020-09-23T15:00:36Z</dcterms:modified>
</cp:coreProperties>
</file>